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\Desktop\اصلاحیه سایت\"/>
    </mc:Choice>
  </mc:AlternateContent>
  <xr:revisionPtr revIDLastSave="0" documentId="8_{35ACE5E1-CCAB-4C87-A3EF-A2A5AEED9AAC}" xr6:coauthVersionLast="47" xr6:coauthVersionMax="47" xr10:uidLastSave="{00000000-0000-0000-0000-000000000000}"/>
  <bookViews>
    <workbookView xWindow="-120" yWindow="-120" windowWidth="21840" windowHeight="13140" tabRatio="699" xr2:uid="{00000000-000D-0000-FFFF-FFFF00000000}"/>
  </bookViews>
  <sheets>
    <sheet name="مرکز" sheetId="1" r:id="rId1"/>
    <sheet name="کردستان" sheetId="14" r:id="rId2"/>
    <sheet name="بانه" sheetId="4" r:id="rId3"/>
    <sheet name="بیجار" sheetId="5" r:id="rId4"/>
    <sheet name="سقز" sheetId="6" r:id="rId5"/>
    <sheet name="سنندج" sheetId="7" r:id="rId6"/>
    <sheet name="قروه" sheetId="8" r:id="rId7"/>
    <sheet name="مریوان" sheetId="9" r:id="rId8"/>
    <sheet name="ذیواندره" sheetId="10" r:id="rId9"/>
    <sheet name="کامیاران" sheetId="11" r:id="rId10"/>
    <sheet name="سروآباد" sheetId="12" r:id="rId11"/>
    <sheet name="دهگلان" sheetId="13" r:id="rId12"/>
  </sheets>
  <definedNames>
    <definedName name="_xlnm._FilterDatabase" localSheetId="2" hidden="1">بانه!$A$3:$O$91</definedName>
    <definedName name="_xlnm._FilterDatabase" localSheetId="3" hidden="1">بیجار!$A$3:$O$91</definedName>
    <definedName name="_xlnm._FilterDatabase" localSheetId="11" hidden="1">دهگلان!$A$3:$O$91</definedName>
    <definedName name="_xlnm._FilterDatabase" localSheetId="8" hidden="1">ذیواندره!$A$3:$O$91</definedName>
    <definedName name="_xlnm._FilterDatabase" localSheetId="10" hidden="1">سروآباد!$A$3:$O$91</definedName>
    <definedName name="_xlnm._FilterDatabase" localSheetId="4" hidden="1">سقز!$A$3:$O$91</definedName>
    <definedName name="_xlnm._FilterDatabase" localSheetId="5" hidden="1">سنندج!$A$3:$O$91</definedName>
    <definedName name="_xlnm._FilterDatabase" localSheetId="6" hidden="1">قروه!$A$3:$O$91</definedName>
    <definedName name="_xlnm._FilterDatabase" localSheetId="9" hidden="1">کامیاران!$A$3:$O$91</definedName>
    <definedName name="_xlnm._FilterDatabase" localSheetId="1" hidden="1">کردستان!$A$3:$O$91</definedName>
    <definedName name="_xlnm._FilterDatabase" localSheetId="0" hidden="1">مرکز!$A$3:$O$91</definedName>
    <definedName name="_xlnm._FilterDatabase" localSheetId="7" hidden="1">مریوان!$A$3:$O$91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" i="14" l="1"/>
  <c r="K89" i="14"/>
  <c r="L88" i="14"/>
  <c r="K88" i="14"/>
  <c r="L87" i="14"/>
  <c r="K87" i="14"/>
  <c r="L86" i="14"/>
  <c r="K86" i="14"/>
  <c r="L85" i="14"/>
  <c r="K85" i="14"/>
  <c r="L84" i="14"/>
  <c r="K84" i="14"/>
  <c r="L83" i="14"/>
  <c r="K83" i="14"/>
  <c r="L82" i="14"/>
  <c r="K82" i="14"/>
  <c r="L81" i="14"/>
  <c r="K81" i="14"/>
  <c r="L80" i="14"/>
  <c r="K80" i="14"/>
  <c r="K90" i="14" s="1"/>
  <c r="L77" i="14"/>
  <c r="K77" i="14"/>
  <c r="L76" i="14"/>
  <c r="K76" i="14"/>
  <c r="M76" i="14" s="1"/>
  <c r="L75" i="14"/>
  <c r="K75" i="14"/>
  <c r="L73" i="14"/>
  <c r="K73" i="14"/>
  <c r="L72" i="14"/>
  <c r="K72" i="14"/>
  <c r="L71" i="14"/>
  <c r="K71" i="14"/>
  <c r="L70" i="14"/>
  <c r="K70" i="14"/>
  <c r="L69" i="14"/>
  <c r="K69" i="14"/>
  <c r="L67" i="14"/>
  <c r="K67" i="14"/>
  <c r="L66" i="14"/>
  <c r="K66" i="14"/>
  <c r="L65" i="14"/>
  <c r="K65" i="14"/>
  <c r="L64" i="14"/>
  <c r="K64" i="14"/>
  <c r="L63" i="14"/>
  <c r="K63" i="14"/>
  <c r="L62" i="14"/>
  <c r="K62" i="14"/>
  <c r="L61" i="14"/>
  <c r="K61" i="14"/>
  <c r="L60" i="14"/>
  <c r="K60" i="14"/>
  <c r="K68" i="14" s="1"/>
  <c r="L59" i="14"/>
  <c r="K59" i="14"/>
  <c r="L57" i="14"/>
  <c r="K57" i="14"/>
  <c r="L56" i="14"/>
  <c r="K56" i="14"/>
  <c r="L55" i="14"/>
  <c r="K55" i="14"/>
  <c r="L54" i="14"/>
  <c r="K54" i="14"/>
  <c r="L53" i="14"/>
  <c r="K53" i="14"/>
  <c r="L52" i="14"/>
  <c r="K52" i="14"/>
  <c r="L51" i="14"/>
  <c r="K51" i="14"/>
  <c r="L49" i="14"/>
  <c r="K49" i="14"/>
  <c r="L48" i="14"/>
  <c r="K48" i="14"/>
  <c r="L47" i="14"/>
  <c r="K47" i="14"/>
  <c r="L46" i="14"/>
  <c r="K46" i="14"/>
  <c r="M46" i="14" s="1"/>
  <c r="L45" i="14"/>
  <c r="K45" i="14"/>
  <c r="L44" i="14"/>
  <c r="K44" i="14"/>
  <c r="L43" i="14"/>
  <c r="K43" i="14"/>
  <c r="L42" i="14"/>
  <c r="K42" i="14"/>
  <c r="L40" i="14"/>
  <c r="K40" i="14"/>
  <c r="L39" i="14"/>
  <c r="K39" i="14"/>
  <c r="L38" i="14"/>
  <c r="K38" i="14"/>
  <c r="L37" i="14"/>
  <c r="K37" i="14"/>
  <c r="L36" i="14"/>
  <c r="K36" i="14"/>
  <c r="L35" i="14"/>
  <c r="K35" i="14"/>
  <c r="K41" i="14" s="1"/>
  <c r="L34" i="14"/>
  <c r="K34" i="14"/>
  <c r="L32" i="14"/>
  <c r="K32" i="14"/>
  <c r="L31" i="14"/>
  <c r="K31" i="14"/>
  <c r="L30" i="14"/>
  <c r="K30" i="14"/>
  <c r="L29" i="14"/>
  <c r="K29" i="14"/>
  <c r="L28" i="14"/>
  <c r="K28" i="14"/>
  <c r="L27" i="14"/>
  <c r="K27" i="14"/>
  <c r="L26" i="14"/>
  <c r="K26" i="14"/>
  <c r="L24" i="14"/>
  <c r="K24" i="14"/>
  <c r="L23" i="14"/>
  <c r="K23" i="14"/>
  <c r="L22" i="14"/>
  <c r="K22" i="14"/>
  <c r="L21" i="14"/>
  <c r="K21" i="14"/>
  <c r="M21" i="14" s="1"/>
  <c r="L20" i="14"/>
  <c r="K20" i="14"/>
  <c r="L18" i="14"/>
  <c r="K18" i="14"/>
  <c r="L17" i="14"/>
  <c r="K17" i="14"/>
  <c r="L16" i="14"/>
  <c r="K16" i="14"/>
  <c r="L15" i="14"/>
  <c r="K15" i="14"/>
  <c r="L14" i="14"/>
  <c r="K14" i="14"/>
  <c r="M14" i="14" s="1"/>
  <c r="L13" i="14"/>
  <c r="K13" i="14"/>
  <c r="L12" i="14"/>
  <c r="K12" i="14"/>
  <c r="L11" i="14"/>
  <c r="K11" i="14"/>
  <c r="L10" i="14"/>
  <c r="K10" i="14"/>
  <c r="L9" i="14"/>
  <c r="K9" i="14"/>
  <c r="L7" i="14"/>
  <c r="K7" i="14"/>
  <c r="L6" i="14"/>
  <c r="K6" i="14"/>
  <c r="L5" i="14"/>
  <c r="K5" i="14"/>
  <c r="L4" i="14"/>
  <c r="K4" i="14"/>
  <c r="H89" i="14"/>
  <c r="G89" i="14"/>
  <c r="N89" i="14" s="1"/>
  <c r="H88" i="14"/>
  <c r="G88" i="14"/>
  <c r="H87" i="14"/>
  <c r="G87" i="14"/>
  <c r="N87" i="14" s="1"/>
  <c r="H86" i="14"/>
  <c r="O86" i="14" s="1"/>
  <c r="G86" i="14"/>
  <c r="H85" i="14"/>
  <c r="G85" i="14"/>
  <c r="N85" i="14" s="1"/>
  <c r="H84" i="14"/>
  <c r="G84" i="14"/>
  <c r="H83" i="14"/>
  <c r="G83" i="14"/>
  <c r="N83" i="14" s="1"/>
  <c r="H82" i="14"/>
  <c r="O82" i="14" s="1"/>
  <c r="G82" i="14"/>
  <c r="H81" i="14"/>
  <c r="G81" i="14"/>
  <c r="N81" i="14" s="1"/>
  <c r="H80" i="14"/>
  <c r="G80" i="14"/>
  <c r="H77" i="14"/>
  <c r="G77" i="14"/>
  <c r="N77" i="14" s="1"/>
  <c r="H76" i="14"/>
  <c r="G76" i="14"/>
  <c r="H75" i="14"/>
  <c r="G75" i="14"/>
  <c r="N75" i="14" s="1"/>
  <c r="H73" i="14"/>
  <c r="G73" i="14"/>
  <c r="H72" i="14"/>
  <c r="G72" i="14"/>
  <c r="N72" i="14" s="1"/>
  <c r="H71" i="14"/>
  <c r="G71" i="14"/>
  <c r="H70" i="14"/>
  <c r="G70" i="14"/>
  <c r="H69" i="14"/>
  <c r="G69" i="14"/>
  <c r="G64" i="14"/>
  <c r="H64" i="14"/>
  <c r="O64" i="14" s="1"/>
  <c r="G65" i="14"/>
  <c r="H65" i="14"/>
  <c r="G66" i="14"/>
  <c r="N66" i="14" s="1"/>
  <c r="H66" i="14"/>
  <c r="O66" i="14" s="1"/>
  <c r="G67" i="14"/>
  <c r="N67" i="14" s="1"/>
  <c r="H67" i="14"/>
  <c r="O67" i="14" s="1"/>
  <c r="H63" i="14"/>
  <c r="G63" i="14"/>
  <c r="N63" i="14" s="1"/>
  <c r="H62" i="14"/>
  <c r="O62" i="14" s="1"/>
  <c r="G62" i="14"/>
  <c r="H61" i="14"/>
  <c r="G61" i="14"/>
  <c r="N61" i="14" s="1"/>
  <c r="H60" i="14"/>
  <c r="G60" i="14"/>
  <c r="H59" i="14"/>
  <c r="O59" i="14" s="1"/>
  <c r="G59" i="14"/>
  <c r="N59" i="14" s="1"/>
  <c r="H57" i="14"/>
  <c r="O57" i="14" s="1"/>
  <c r="G57" i="14"/>
  <c r="H56" i="14"/>
  <c r="G56" i="14"/>
  <c r="N56" i="14" s="1"/>
  <c r="H55" i="14"/>
  <c r="G55" i="14"/>
  <c r="H54" i="14"/>
  <c r="O54" i="14" s="1"/>
  <c r="G54" i="14"/>
  <c r="H53" i="14"/>
  <c r="O53" i="14" s="1"/>
  <c r="G53" i="14"/>
  <c r="H52" i="14"/>
  <c r="G52" i="14"/>
  <c r="N52" i="14" s="1"/>
  <c r="H51" i="14"/>
  <c r="G51" i="14"/>
  <c r="H49" i="14"/>
  <c r="G49" i="14"/>
  <c r="N49" i="14" s="1"/>
  <c r="H48" i="14"/>
  <c r="G48" i="14"/>
  <c r="N48" i="14" s="1"/>
  <c r="H47" i="14"/>
  <c r="O47" i="14" s="1"/>
  <c r="G47" i="14"/>
  <c r="N47" i="14" s="1"/>
  <c r="H46" i="14"/>
  <c r="O46" i="14" s="1"/>
  <c r="G46" i="14"/>
  <c r="H45" i="14"/>
  <c r="G45" i="14"/>
  <c r="N45" i="14" s="1"/>
  <c r="H44" i="14"/>
  <c r="G44" i="14"/>
  <c r="H43" i="14"/>
  <c r="G43" i="14"/>
  <c r="H42" i="14"/>
  <c r="O42" i="14" s="1"/>
  <c r="G42" i="14"/>
  <c r="N42" i="14" s="1"/>
  <c r="H40" i="14"/>
  <c r="O40" i="14" s="1"/>
  <c r="G40" i="14"/>
  <c r="H39" i="14"/>
  <c r="O39" i="14" s="1"/>
  <c r="G39" i="14"/>
  <c r="H38" i="14"/>
  <c r="G38" i="14"/>
  <c r="N38" i="14" s="1"/>
  <c r="H37" i="14"/>
  <c r="G37" i="14"/>
  <c r="N37" i="14" s="1"/>
  <c r="H36" i="14"/>
  <c r="O36" i="14" s="1"/>
  <c r="G36" i="14"/>
  <c r="N36" i="14" s="1"/>
  <c r="H35" i="14"/>
  <c r="G35" i="14"/>
  <c r="H34" i="14"/>
  <c r="G34" i="14"/>
  <c r="H32" i="14"/>
  <c r="G32" i="14"/>
  <c r="N32" i="14" s="1"/>
  <c r="H31" i="14"/>
  <c r="G31" i="14"/>
  <c r="N31" i="14" s="1"/>
  <c r="H30" i="14"/>
  <c r="O30" i="14" s="1"/>
  <c r="G30" i="14"/>
  <c r="H29" i="14"/>
  <c r="O29" i="14" s="1"/>
  <c r="G29" i="14"/>
  <c r="N29" i="14" s="1"/>
  <c r="H28" i="14"/>
  <c r="G28" i="14"/>
  <c r="H27" i="14"/>
  <c r="G27" i="14"/>
  <c r="N27" i="14" s="1"/>
  <c r="H26" i="14"/>
  <c r="O26" i="14" s="1"/>
  <c r="G26" i="14"/>
  <c r="H24" i="14"/>
  <c r="G24" i="14"/>
  <c r="N24" i="14" s="1"/>
  <c r="H23" i="14"/>
  <c r="G23" i="14"/>
  <c r="N23" i="14" s="1"/>
  <c r="H22" i="14"/>
  <c r="O22" i="14" s="1"/>
  <c r="G22" i="14"/>
  <c r="N22" i="14" s="1"/>
  <c r="H21" i="14"/>
  <c r="O21" i="14" s="1"/>
  <c r="G21" i="14"/>
  <c r="H20" i="14"/>
  <c r="G20" i="14"/>
  <c r="H18" i="14"/>
  <c r="G18" i="14"/>
  <c r="H17" i="14"/>
  <c r="G17" i="14"/>
  <c r="N17" i="14" s="1"/>
  <c r="H16" i="14"/>
  <c r="O16" i="14" s="1"/>
  <c r="G16" i="14"/>
  <c r="H15" i="14"/>
  <c r="O15" i="14" s="1"/>
  <c r="G15" i="14"/>
  <c r="N15" i="14" s="1"/>
  <c r="H14" i="14"/>
  <c r="O14" i="14" s="1"/>
  <c r="G14" i="14"/>
  <c r="N14" i="14" s="1"/>
  <c r="H13" i="14"/>
  <c r="G13" i="14"/>
  <c r="H12" i="14"/>
  <c r="G12" i="14"/>
  <c r="H11" i="14"/>
  <c r="O11" i="14" s="1"/>
  <c r="G11" i="14"/>
  <c r="N11" i="14" s="1"/>
  <c r="H10" i="14"/>
  <c r="G10" i="14"/>
  <c r="H9" i="14"/>
  <c r="G9" i="14"/>
  <c r="N9" i="14" s="1"/>
  <c r="H7" i="14"/>
  <c r="G7" i="14"/>
  <c r="N7" i="14" s="1"/>
  <c r="H6" i="14"/>
  <c r="G6" i="14"/>
  <c r="N6" i="14" s="1"/>
  <c r="H5" i="14"/>
  <c r="O5" i="14" s="1"/>
  <c r="G5" i="14"/>
  <c r="H4" i="14"/>
  <c r="G4" i="14"/>
  <c r="N4" i="14" s="1"/>
  <c r="E89" i="14"/>
  <c r="D89" i="14"/>
  <c r="E88" i="14"/>
  <c r="D88" i="14"/>
  <c r="E87" i="14"/>
  <c r="D87" i="14"/>
  <c r="E86" i="14"/>
  <c r="D86" i="14"/>
  <c r="E85" i="14"/>
  <c r="D85" i="14"/>
  <c r="E84" i="14"/>
  <c r="D84" i="14"/>
  <c r="E83" i="14"/>
  <c r="D83" i="14"/>
  <c r="E82" i="14"/>
  <c r="D82" i="14"/>
  <c r="E81" i="14"/>
  <c r="D81" i="14"/>
  <c r="E80" i="14"/>
  <c r="D80" i="14"/>
  <c r="D90" i="14" s="1"/>
  <c r="E77" i="14"/>
  <c r="D77" i="14"/>
  <c r="E76" i="14"/>
  <c r="D76" i="14"/>
  <c r="E75" i="14"/>
  <c r="D75" i="14"/>
  <c r="E73" i="14"/>
  <c r="D73" i="14"/>
  <c r="E72" i="14"/>
  <c r="D72" i="14"/>
  <c r="E71" i="14"/>
  <c r="D71" i="14"/>
  <c r="E70" i="14"/>
  <c r="D70" i="14"/>
  <c r="E69" i="14"/>
  <c r="E74" i="14" s="1"/>
  <c r="D69" i="14"/>
  <c r="E67" i="14"/>
  <c r="D67" i="14"/>
  <c r="E66" i="14"/>
  <c r="D66" i="14"/>
  <c r="E65" i="14"/>
  <c r="D65" i="14"/>
  <c r="E64" i="14"/>
  <c r="D64" i="14"/>
  <c r="E63" i="14"/>
  <c r="D63" i="14"/>
  <c r="E62" i="14"/>
  <c r="D62" i="14"/>
  <c r="E61" i="14"/>
  <c r="D61" i="14"/>
  <c r="E60" i="14"/>
  <c r="D60" i="14"/>
  <c r="D68" i="14" s="1"/>
  <c r="E59" i="14"/>
  <c r="D59" i="14"/>
  <c r="E57" i="14"/>
  <c r="D57" i="14"/>
  <c r="E56" i="14"/>
  <c r="D56" i="14"/>
  <c r="E55" i="14"/>
  <c r="D55" i="14"/>
  <c r="E54" i="14"/>
  <c r="D54" i="14"/>
  <c r="E53" i="14"/>
  <c r="D53" i="14"/>
  <c r="E52" i="14"/>
  <c r="D52" i="14"/>
  <c r="E51" i="14"/>
  <c r="D51" i="14"/>
  <c r="E49" i="14"/>
  <c r="D49" i="14"/>
  <c r="E48" i="14"/>
  <c r="D48" i="14"/>
  <c r="E47" i="14"/>
  <c r="D47" i="14"/>
  <c r="E46" i="14"/>
  <c r="D46" i="14"/>
  <c r="E45" i="14"/>
  <c r="D45" i="14"/>
  <c r="E44" i="14"/>
  <c r="E50" i="14" s="1"/>
  <c r="D44" i="14"/>
  <c r="E43" i="14"/>
  <c r="D43" i="14"/>
  <c r="E42" i="14"/>
  <c r="D42" i="14"/>
  <c r="E40" i="14"/>
  <c r="D40" i="14"/>
  <c r="E39" i="14"/>
  <c r="D39" i="14"/>
  <c r="E38" i="14"/>
  <c r="D38" i="14"/>
  <c r="E37" i="14"/>
  <c r="D37" i="14"/>
  <c r="E36" i="14"/>
  <c r="D36" i="14"/>
  <c r="E35" i="14"/>
  <c r="D35" i="14"/>
  <c r="E34" i="14"/>
  <c r="D34" i="14"/>
  <c r="E32" i="14"/>
  <c r="D32" i="14"/>
  <c r="E31" i="14"/>
  <c r="D31" i="14"/>
  <c r="E30" i="14"/>
  <c r="D30" i="14"/>
  <c r="E29" i="14"/>
  <c r="D29" i="14"/>
  <c r="E28" i="14"/>
  <c r="D28" i="14"/>
  <c r="E27" i="14"/>
  <c r="D27" i="14"/>
  <c r="E26" i="14"/>
  <c r="D26" i="14"/>
  <c r="E24" i="14"/>
  <c r="D24" i="14"/>
  <c r="E23" i="14"/>
  <c r="D23" i="14"/>
  <c r="E22" i="14"/>
  <c r="D22" i="14"/>
  <c r="E21" i="14"/>
  <c r="D21" i="14"/>
  <c r="E20" i="14"/>
  <c r="D20" i="14"/>
  <c r="E18" i="14"/>
  <c r="D18" i="14"/>
  <c r="E17" i="14"/>
  <c r="D17" i="14"/>
  <c r="E16" i="14"/>
  <c r="D16" i="14"/>
  <c r="E15" i="14"/>
  <c r="D15" i="14"/>
  <c r="E14" i="14"/>
  <c r="D14" i="14"/>
  <c r="E13" i="14"/>
  <c r="D13" i="14"/>
  <c r="E12" i="14"/>
  <c r="D12" i="14"/>
  <c r="E11" i="14"/>
  <c r="D11" i="14"/>
  <c r="E10" i="14"/>
  <c r="D10" i="14"/>
  <c r="E9" i="14"/>
  <c r="D9" i="14"/>
  <c r="E7" i="14"/>
  <c r="D7" i="14"/>
  <c r="E6" i="14"/>
  <c r="D6" i="14"/>
  <c r="E5" i="14"/>
  <c r="D5" i="14"/>
  <c r="F5" i="14" s="1"/>
  <c r="E4" i="14"/>
  <c r="D4" i="14"/>
  <c r="L90" i="13"/>
  <c r="K90" i="13"/>
  <c r="H90" i="13"/>
  <c r="O90" i="13" s="1"/>
  <c r="G90" i="13"/>
  <c r="E90" i="13"/>
  <c r="D90" i="13"/>
  <c r="O89" i="13"/>
  <c r="N89" i="13"/>
  <c r="M89" i="13"/>
  <c r="I89" i="13"/>
  <c r="F89" i="13"/>
  <c r="O88" i="13"/>
  <c r="N88" i="13"/>
  <c r="M88" i="13"/>
  <c r="I88" i="13"/>
  <c r="F88" i="13"/>
  <c r="O87" i="13"/>
  <c r="N87" i="13"/>
  <c r="M87" i="13"/>
  <c r="I87" i="13"/>
  <c r="F87" i="13"/>
  <c r="O86" i="13"/>
  <c r="N86" i="13"/>
  <c r="M86" i="13"/>
  <c r="I86" i="13"/>
  <c r="F86" i="13"/>
  <c r="O85" i="13"/>
  <c r="N85" i="13"/>
  <c r="M85" i="13"/>
  <c r="I85" i="13"/>
  <c r="J85" i="13" s="1"/>
  <c r="F85" i="13"/>
  <c r="O84" i="13"/>
  <c r="N84" i="13"/>
  <c r="M84" i="13"/>
  <c r="I84" i="13"/>
  <c r="F84" i="13"/>
  <c r="O83" i="13"/>
  <c r="N83" i="13"/>
  <c r="M83" i="13"/>
  <c r="I83" i="13"/>
  <c r="F83" i="13"/>
  <c r="O82" i="13"/>
  <c r="N82" i="13"/>
  <c r="M82" i="13"/>
  <c r="I82" i="13"/>
  <c r="F82" i="13"/>
  <c r="O81" i="13"/>
  <c r="N81" i="13"/>
  <c r="M81" i="13"/>
  <c r="I81" i="13"/>
  <c r="F81" i="13"/>
  <c r="O80" i="13"/>
  <c r="N80" i="13"/>
  <c r="M80" i="13"/>
  <c r="I80" i="13"/>
  <c r="F80" i="13"/>
  <c r="J80" i="13" s="1"/>
  <c r="L78" i="13"/>
  <c r="K78" i="13"/>
  <c r="H78" i="13"/>
  <c r="G78" i="13"/>
  <c r="E78" i="13"/>
  <c r="D78" i="13"/>
  <c r="O77" i="13"/>
  <c r="N77" i="13"/>
  <c r="M77" i="13"/>
  <c r="I77" i="13"/>
  <c r="F77" i="13"/>
  <c r="O76" i="13"/>
  <c r="N76" i="13"/>
  <c r="M76" i="13"/>
  <c r="I76" i="13"/>
  <c r="J76" i="13" s="1"/>
  <c r="F76" i="13"/>
  <c r="O75" i="13"/>
  <c r="N75" i="13"/>
  <c r="M75" i="13"/>
  <c r="I75" i="13"/>
  <c r="F75" i="13"/>
  <c r="L74" i="13"/>
  <c r="K74" i="13"/>
  <c r="H74" i="13"/>
  <c r="G74" i="13"/>
  <c r="N74" i="13" s="1"/>
  <c r="E74" i="13"/>
  <c r="D74" i="13"/>
  <c r="O73" i="13"/>
  <c r="N73" i="13"/>
  <c r="M73" i="13"/>
  <c r="I73" i="13"/>
  <c r="J73" i="13" s="1"/>
  <c r="F73" i="13"/>
  <c r="O72" i="13"/>
  <c r="N72" i="13"/>
  <c r="M72" i="13"/>
  <c r="I72" i="13"/>
  <c r="F72" i="13"/>
  <c r="O71" i="13"/>
  <c r="N71" i="13"/>
  <c r="M71" i="13"/>
  <c r="I71" i="13"/>
  <c r="F71" i="13"/>
  <c r="O70" i="13"/>
  <c r="N70" i="13"/>
  <c r="M70" i="13"/>
  <c r="I70" i="13"/>
  <c r="J70" i="13" s="1"/>
  <c r="F70" i="13"/>
  <c r="O69" i="13"/>
  <c r="N69" i="13"/>
  <c r="M69" i="13"/>
  <c r="I69" i="13"/>
  <c r="F69" i="13"/>
  <c r="L68" i="13"/>
  <c r="K68" i="13"/>
  <c r="H68" i="13"/>
  <c r="O68" i="13" s="1"/>
  <c r="G68" i="13"/>
  <c r="N68" i="13" s="1"/>
  <c r="E68" i="13"/>
  <c r="D68" i="13"/>
  <c r="O67" i="13"/>
  <c r="N67" i="13"/>
  <c r="M67" i="13"/>
  <c r="I67" i="13"/>
  <c r="J67" i="13" s="1"/>
  <c r="F67" i="13"/>
  <c r="O66" i="13"/>
  <c r="N66" i="13"/>
  <c r="M66" i="13"/>
  <c r="I66" i="13"/>
  <c r="F66" i="13"/>
  <c r="O65" i="13"/>
  <c r="N65" i="13"/>
  <c r="M65" i="13"/>
  <c r="I65" i="13"/>
  <c r="F65" i="13"/>
  <c r="O64" i="13"/>
  <c r="N64" i="13"/>
  <c r="M64" i="13"/>
  <c r="I64" i="13"/>
  <c r="F64" i="13"/>
  <c r="O63" i="13"/>
  <c r="N63" i="13"/>
  <c r="M63" i="13"/>
  <c r="I63" i="13"/>
  <c r="F63" i="13"/>
  <c r="O62" i="13"/>
  <c r="N62" i="13"/>
  <c r="M62" i="13"/>
  <c r="I62" i="13"/>
  <c r="J62" i="13" s="1"/>
  <c r="F62" i="13"/>
  <c r="O61" i="13"/>
  <c r="N61" i="13"/>
  <c r="M61" i="13"/>
  <c r="I61" i="13"/>
  <c r="F61" i="13"/>
  <c r="J61" i="13" s="1"/>
  <c r="O60" i="13"/>
  <c r="N60" i="13"/>
  <c r="M60" i="13"/>
  <c r="I60" i="13"/>
  <c r="F60" i="13"/>
  <c r="O59" i="13"/>
  <c r="N59" i="13"/>
  <c r="M59" i="13"/>
  <c r="I59" i="13"/>
  <c r="F59" i="13"/>
  <c r="O57" i="13"/>
  <c r="N57" i="13"/>
  <c r="M57" i="13"/>
  <c r="I57" i="13"/>
  <c r="F57" i="13"/>
  <c r="O56" i="13"/>
  <c r="N56" i="13"/>
  <c r="M56" i="13"/>
  <c r="I56" i="13"/>
  <c r="F56" i="13"/>
  <c r="O55" i="13"/>
  <c r="N55" i="13"/>
  <c r="M55" i="13"/>
  <c r="I55" i="13"/>
  <c r="F55" i="13"/>
  <c r="O54" i="13"/>
  <c r="N54" i="13"/>
  <c r="M54" i="13"/>
  <c r="I54" i="13"/>
  <c r="F54" i="13"/>
  <c r="O53" i="13"/>
  <c r="N53" i="13"/>
  <c r="M53" i="13"/>
  <c r="I53" i="13"/>
  <c r="F53" i="13"/>
  <c r="O52" i="13"/>
  <c r="N52" i="13"/>
  <c r="M52" i="13"/>
  <c r="I52" i="13"/>
  <c r="F52" i="13"/>
  <c r="O51" i="13"/>
  <c r="N51" i="13"/>
  <c r="M51" i="13"/>
  <c r="I51" i="13"/>
  <c r="F51" i="13"/>
  <c r="L50" i="13"/>
  <c r="L58" i="13" s="1"/>
  <c r="K50" i="13"/>
  <c r="K58" i="13" s="1"/>
  <c r="H50" i="13"/>
  <c r="O50" i="13" s="1"/>
  <c r="G50" i="13"/>
  <c r="N50" i="13" s="1"/>
  <c r="E50" i="13"/>
  <c r="E58" i="13" s="1"/>
  <c r="D50" i="13"/>
  <c r="D58" i="13" s="1"/>
  <c r="O49" i="13"/>
  <c r="N49" i="13"/>
  <c r="M49" i="13"/>
  <c r="I49" i="13"/>
  <c r="F49" i="13"/>
  <c r="O48" i="13"/>
  <c r="N48" i="13"/>
  <c r="M48" i="13"/>
  <c r="I48" i="13"/>
  <c r="F48" i="13"/>
  <c r="J48" i="13" s="1"/>
  <c r="O47" i="13"/>
  <c r="N47" i="13"/>
  <c r="M47" i="13"/>
  <c r="I47" i="13"/>
  <c r="F47" i="13"/>
  <c r="O46" i="13"/>
  <c r="N46" i="13"/>
  <c r="M46" i="13"/>
  <c r="I46" i="13"/>
  <c r="F46" i="13"/>
  <c r="O45" i="13"/>
  <c r="N45" i="13"/>
  <c r="M45" i="13"/>
  <c r="I45" i="13"/>
  <c r="F45" i="13"/>
  <c r="O44" i="13"/>
  <c r="N44" i="13"/>
  <c r="M44" i="13"/>
  <c r="I44" i="13"/>
  <c r="F44" i="13"/>
  <c r="O43" i="13"/>
  <c r="N43" i="13"/>
  <c r="M43" i="13"/>
  <c r="I43" i="13"/>
  <c r="F43" i="13"/>
  <c r="O42" i="13"/>
  <c r="N42" i="13"/>
  <c r="M42" i="13"/>
  <c r="I42" i="13"/>
  <c r="F42" i="13"/>
  <c r="L41" i="13"/>
  <c r="K41" i="13"/>
  <c r="H41" i="13"/>
  <c r="G41" i="13"/>
  <c r="E41" i="13"/>
  <c r="D41" i="13"/>
  <c r="O40" i="13"/>
  <c r="N40" i="13"/>
  <c r="M40" i="13"/>
  <c r="I40" i="13"/>
  <c r="F40" i="13"/>
  <c r="O39" i="13"/>
  <c r="N39" i="13"/>
  <c r="M39" i="13"/>
  <c r="I39" i="13"/>
  <c r="F39" i="13"/>
  <c r="O38" i="13"/>
  <c r="N38" i="13"/>
  <c r="M38" i="13"/>
  <c r="I38" i="13"/>
  <c r="F38" i="13"/>
  <c r="O37" i="13"/>
  <c r="N37" i="13"/>
  <c r="M37" i="13"/>
  <c r="I37" i="13"/>
  <c r="F37" i="13"/>
  <c r="O36" i="13"/>
  <c r="N36" i="13"/>
  <c r="M36" i="13"/>
  <c r="I36" i="13"/>
  <c r="F36" i="13"/>
  <c r="O35" i="13"/>
  <c r="N35" i="13"/>
  <c r="M35" i="13"/>
  <c r="I35" i="13"/>
  <c r="F35" i="13"/>
  <c r="J35" i="13" s="1"/>
  <c r="O34" i="13"/>
  <c r="N34" i="13"/>
  <c r="M34" i="13"/>
  <c r="I34" i="13"/>
  <c r="F34" i="13"/>
  <c r="L33" i="13"/>
  <c r="K33" i="13"/>
  <c r="H33" i="13"/>
  <c r="G33" i="13"/>
  <c r="N33" i="13" s="1"/>
  <c r="E33" i="13"/>
  <c r="D33" i="13"/>
  <c r="O32" i="13"/>
  <c r="N32" i="13"/>
  <c r="M32" i="13"/>
  <c r="I32" i="13"/>
  <c r="F32" i="13"/>
  <c r="O31" i="13"/>
  <c r="N31" i="13"/>
  <c r="M31" i="13"/>
  <c r="I31" i="13"/>
  <c r="F31" i="13"/>
  <c r="O30" i="13"/>
  <c r="N30" i="13"/>
  <c r="M30" i="13"/>
  <c r="I30" i="13"/>
  <c r="F30" i="13"/>
  <c r="O29" i="13"/>
  <c r="N29" i="13"/>
  <c r="M29" i="13"/>
  <c r="I29" i="13"/>
  <c r="F29" i="13"/>
  <c r="O28" i="13"/>
  <c r="N28" i="13"/>
  <c r="M28" i="13"/>
  <c r="I28" i="13"/>
  <c r="F28" i="13"/>
  <c r="O27" i="13"/>
  <c r="N27" i="13"/>
  <c r="M27" i="13"/>
  <c r="I27" i="13"/>
  <c r="F27" i="13"/>
  <c r="J27" i="13" s="1"/>
  <c r="O26" i="13"/>
  <c r="N26" i="13"/>
  <c r="M26" i="13"/>
  <c r="I26" i="13"/>
  <c r="F26" i="13"/>
  <c r="L25" i="13"/>
  <c r="K25" i="13"/>
  <c r="H25" i="13"/>
  <c r="O25" i="13" s="1"/>
  <c r="G25" i="13"/>
  <c r="N25" i="13" s="1"/>
  <c r="E25" i="13"/>
  <c r="D25" i="13"/>
  <c r="O24" i="13"/>
  <c r="N24" i="13"/>
  <c r="M24" i="13"/>
  <c r="I24" i="13"/>
  <c r="F24" i="13"/>
  <c r="O23" i="13"/>
  <c r="N23" i="13"/>
  <c r="M23" i="13"/>
  <c r="I23" i="13"/>
  <c r="F23" i="13"/>
  <c r="O22" i="13"/>
  <c r="N22" i="13"/>
  <c r="M22" i="13"/>
  <c r="I22" i="13"/>
  <c r="F22" i="13"/>
  <c r="O21" i="13"/>
  <c r="N21" i="13"/>
  <c r="M21" i="13"/>
  <c r="I21" i="13"/>
  <c r="F21" i="13"/>
  <c r="O20" i="13"/>
  <c r="N20" i="13"/>
  <c r="M20" i="13"/>
  <c r="I20" i="13"/>
  <c r="F20" i="13"/>
  <c r="L19" i="13"/>
  <c r="K19" i="13"/>
  <c r="H19" i="13"/>
  <c r="O19" i="13" s="1"/>
  <c r="G19" i="13"/>
  <c r="N19" i="13" s="1"/>
  <c r="E19" i="13"/>
  <c r="D19" i="13"/>
  <c r="O18" i="13"/>
  <c r="N18" i="13"/>
  <c r="M18" i="13"/>
  <c r="I18" i="13"/>
  <c r="F18" i="13"/>
  <c r="O17" i="13"/>
  <c r="N17" i="13"/>
  <c r="M17" i="13"/>
  <c r="I17" i="13"/>
  <c r="F17" i="13"/>
  <c r="O16" i="13"/>
  <c r="N16" i="13"/>
  <c r="M16" i="13"/>
  <c r="I16" i="13"/>
  <c r="F16" i="13"/>
  <c r="O15" i="13"/>
  <c r="N15" i="13"/>
  <c r="M15" i="13"/>
  <c r="I15" i="13"/>
  <c r="F15" i="13"/>
  <c r="O14" i="13"/>
  <c r="N14" i="13"/>
  <c r="M14" i="13"/>
  <c r="I14" i="13"/>
  <c r="F14" i="13"/>
  <c r="O13" i="13"/>
  <c r="N13" i="13"/>
  <c r="M13" i="13"/>
  <c r="I13" i="13"/>
  <c r="F13" i="13"/>
  <c r="O12" i="13"/>
  <c r="N12" i="13"/>
  <c r="M12" i="13"/>
  <c r="I12" i="13"/>
  <c r="F12" i="13"/>
  <c r="O11" i="13"/>
  <c r="N11" i="13"/>
  <c r="M11" i="13"/>
  <c r="I11" i="13"/>
  <c r="F11" i="13"/>
  <c r="O10" i="13"/>
  <c r="N10" i="13"/>
  <c r="M10" i="13"/>
  <c r="I10" i="13"/>
  <c r="F10" i="13"/>
  <c r="O9" i="13"/>
  <c r="N9" i="13"/>
  <c r="M9" i="13"/>
  <c r="I9" i="13"/>
  <c r="F9" i="13"/>
  <c r="L8" i="13"/>
  <c r="K8" i="13"/>
  <c r="H8" i="13"/>
  <c r="G8" i="13"/>
  <c r="N8" i="13" s="1"/>
  <c r="E8" i="13"/>
  <c r="D8" i="13"/>
  <c r="O7" i="13"/>
  <c r="N7" i="13"/>
  <c r="M7" i="13"/>
  <c r="I7" i="13"/>
  <c r="F7" i="13"/>
  <c r="O6" i="13"/>
  <c r="N6" i="13"/>
  <c r="M6" i="13"/>
  <c r="I6" i="13"/>
  <c r="F6" i="13"/>
  <c r="O5" i="13"/>
  <c r="N5" i="13"/>
  <c r="M5" i="13"/>
  <c r="I5" i="13"/>
  <c r="F5" i="13"/>
  <c r="O4" i="13"/>
  <c r="N4" i="13"/>
  <c r="M4" i="13"/>
  <c r="I4" i="13"/>
  <c r="F4" i="13"/>
  <c r="L90" i="12"/>
  <c r="K90" i="12"/>
  <c r="H90" i="12"/>
  <c r="O90" i="12" s="1"/>
  <c r="G90" i="12"/>
  <c r="E90" i="12"/>
  <c r="D90" i="12"/>
  <c r="O89" i="12"/>
  <c r="N89" i="12"/>
  <c r="M89" i="12"/>
  <c r="I89" i="12"/>
  <c r="F89" i="12"/>
  <c r="O88" i="12"/>
  <c r="N88" i="12"/>
  <c r="M88" i="12"/>
  <c r="I88" i="12"/>
  <c r="F88" i="12"/>
  <c r="O87" i="12"/>
  <c r="N87" i="12"/>
  <c r="M87" i="12"/>
  <c r="I87" i="12"/>
  <c r="F87" i="12"/>
  <c r="O86" i="12"/>
  <c r="N86" i="12"/>
  <c r="M86" i="12"/>
  <c r="I86" i="12"/>
  <c r="F86" i="12"/>
  <c r="O85" i="12"/>
  <c r="N85" i="12"/>
  <c r="M85" i="12"/>
  <c r="I85" i="12"/>
  <c r="F85" i="12"/>
  <c r="O84" i="12"/>
  <c r="N84" i="12"/>
  <c r="M84" i="12"/>
  <c r="I84" i="12"/>
  <c r="F84" i="12"/>
  <c r="O83" i="12"/>
  <c r="N83" i="12"/>
  <c r="M83" i="12"/>
  <c r="I83" i="12"/>
  <c r="F83" i="12"/>
  <c r="O82" i="12"/>
  <c r="N82" i="12"/>
  <c r="M82" i="12"/>
  <c r="I82" i="12"/>
  <c r="F82" i="12"/>
  <c r="O81" i="12"/>
  <c r="N81" i="12"/>
  <c r="M81" i="12"/>
  <c r="I81" i="12"/>
  <c r="F81" i="12"/>
  <c r="O80" i="12"/>
  <c r="N80" i="12"/>
  <c r="M80" i="12"/>
  <c r="I80" i="12"/>
  <c r="F80" i="12"/>
  <c r="L78" i="12"/>
  <c r="K78" i="12"/>
  <c r="H78" i="12"/>
  <c r="G78" i="12"/>
  <c r="E78" i="12"/>
  <c r="D78" i="12"/>
  <c r="O77" i="12"/>
  <c r="N77" i="12"/>
  <c r="M77" i="12"/>
  <c r="I77" i="12"/>
  <c r="F77" i="12"/>
  <c r="O76" i="12"/>
  <c r="N76" i="12"/>
  <c r="M76" i="12"/>
  <c r="I76" i="12"/>
  <c r="F76" i="12"/>
  <c r="O75" i="12"/>
  <c r="N75" i="12"/>
  <c r="M75" i="12"/>
  <c r="I75" i="12"/>
  <c r="F75" i="12"/>
  <c r="L74" i="12"/>
  <c r="K74" i="12"/>
  <c r="H74" i="12"/>
  <c r="G74" i="12"/>
  <c r="E74" i="12"/>
  <c r="E79" i="12" s="1"/>
  <c r="D74" i="12"/>
  <c r="D79" i="12" s="1"/>
  <c r="O73" i="12"/>
  <c r="N73" i="12"/>
  <c r="M73" i="12"/>
  <c r="I73" i="12"/>
  <c r="F73" i="12"/>
  <c r="O72" i="12"/>
  <c r="N72" i="12"/>
  <c r="M72" i="12"/>
  <c r="I72" i="12"/>
  <c r="F72" i="12"/>
  <c r="O71" i="12"/>
  <c r="N71" i="12"/>
  <c r="M71" i="12"/>
  <c r="I71" i="12"/>
  <c r="F71" i="12"/>
  <c r="O70" i="12"/>
  <c r="N70" i="12"/>
  <c r="M70" i="12"/>
  <c r="I70" i="12"/>
  <c r="F70" i="12"/>
  <c r="O69" i="12"/>
  <c r="N69" i="12"/>
  <c r="M69" i="12"/>
  <c r="I69" i="12"/>
  <c r="F69" i="12"/>
  <c r="L68" i="12"/>
  <c r="K68" i="12"/>
  <c r="H68" i="12"/>
  <c r="O68" i="12" s="1"/>
  <c r="G68" i="12"/>
  <c r="N68" i="12" s="1"/>
  <c r="E68" i="12"/>
  <c r="D68" i="12"/>
  <c r="O67" i="12"/>
  <c r="N67" i="12"/>
  <c r="M67" i="12"/>
  <c r="I67" i="12"/>
  <c r="F67" i="12"/>
  <c r="O66" i="12"/>
  <c r="N66" i="12"/>
  <c r="M66" i="12"/>
  <c r="I66" i="12"/>
  <c r="F66" i="12"/>
  <c r="O65" i="12"/>
  <c r="N65" i="12"/>
  <c r="M65" i="12"/>
  <c r="I65" i="12"/>
  <c r="F65" i="12"/>
  <c r="O64" i="12"/>
  <c r="N64" i="12"/>
  <c r="M64" i="12"/>
  <c r="I64" i="12"/>
  <c r="F64" i="12"/>
  <c r="O63" i="12"/>
  <c r="N63" i="12"/>
  <c r="M63" i="12"/>
  <c r="I63" i="12"/>
  <c r="F63" i="12"/>
  <c r="O62" i="12"/>
  <c r="N62" i="12"/>
  <c r="M62" i="12"/>
  <c r="I62" i="12"/>
  <c r="F62" i="12"/>
  <c r="O61" i="12"/>
  <c r="N61" i="12"/>
  <c r="M61" i="12"/>
  <c r="I61" i="12"/>
  <c r="F61" i="12"/>
  <c r="O60" i="12"/>
  <c r="N60" i="12"/>
  <c r="M60" i="12"/>
  <c r="I60" i="12"/>
  <c r="F60" i="12"/>
  <c r="O59" i="12"/>
  <c r="N59" i="12"/>
  <c r="M59" i="12"/>
  <c r="I59" i="12"/>
  <c r="F59" i="12"/>
  <c r="F68" i="12" s="1"/>
  <c r="O57" i="12"/>
  <c r="N57" i="12"/>
  <c r="M57" i="12"/>
  <c r="I57" i="12"/>
  <c r="F57" i="12"/>
  <c r="O56" i="12"/>
  <c r="N56" i="12"/>
  <c r="M56" i="12"/>
  <c r="I56" i="12"/>
  <c r="F56" i="12"/>
  <c r="O55" i="12"/>
  <c r="N55" i="12"/>
  <c r="M55" i="12"/>
  <c r="I55" i="12"/>
  <c r="F55" i="12"/>
  <c r="O54" i="12"/>
  <c r="N54" i="12"/>
  <c r="M54" i="12"/>
  <c r="I54" i="12"/>
  <c r="F54" i="12"/>
  <c r="O53" i="12"/>
  <c r="N53" i="12"/>
  <c r="M53" i="12"/>
  <c r="I53" i="12"/>
  <c r="F53" i="12"/>
  <c r="O52" i="12"/>
  <c r="N52" i="12"/>
  <c r="M52" i="12"/>
  <c r="I52" i="12"/>
  <c r="F52" i="12"/>
  <c r="O51" i="12"/>
  <c r="N51" i="12"/>
  <c r="M51" i="12"/>
  <c r="I51" i="12"/>
  <c r="F51" i="12"/>
  <c r="L50" i="12"/>
  <c r="L58" i="12" s="1"/>
  <c r="K50" i="12"/>
  <c r="K58" i="12" s="1"/>
  <c r="H50" i="12"/>
  <c r="H58" i="12" s="1"/>
  <c r="O58" i="12" s="1"/>
  <c r="G50" i="12"/>
  <c r="G58" i="12" s="1"/>
  <c r="N58" i="12" s="1"/>
  <c r="E50" i="12"/>
  <c r="E58" i="12" s="1"/>
  <c r="D50" i="12"/>
  <c r="D58" i="12" s="1"/>
  <c r="O49" i="12"/>
  <c r="N49" i="12"/>
  <c r="M49" i="12"/>
  <c r="I49" i="12"/>
  <c r="F49" i="12"/>
  <c r="O48" i="12"/>
  <c r="N48" i="12"/>
  <c r="M48" i="12"/>
  <c r="I48" i="12"/>
  <c r="F48" i="12"/>
  <c r="O47" i="12"/>
  <c r="N47" i="12"/>
  <c r="M47" i="12"/>
  <c r="I47" i="12"/>
  <c r="F47" i="12"/>
  <c r="O46" i="12"/>
  <c r="N46" i="12"/>
  <c r="M46" i="12"/>
  <c r="I46" i="12"/>
  <c r="F46" i="12"/>
  <c r="O45" i="12"/>
  <c r="N45" i="12"/>
  <c r="M45" i="12"/>
  <c r="I45" i="12"/>
  <c r="F45" i="12"/>
  <c r="O44" i="12"/>
  <c r="N44" i="12"/>
  <c r="M44" i="12"/>
  <c r="I44" i="12"/>
  <c r="F44" i="12"/>
  <c r="O43" i="12"/>
  <c r="N43" i="12"/>
  <c r="M43" i="12"/>
  <c r="I43" i="12"/>
  <c r="F43" i="12"/>
  <c r="O42" i="12"/>
  <c r="N42" i="12"/>
  <c r="M42" i="12"/>
  <c r="I42" i="12"/>
  <c r="F42" i="12"/>
  <c r="L41" i="12"/>
  <c r="K41" i="12"/>
  <c r="H41" i="12"/>
  <c r="O41" i="12" s="1"/>
  <c r="G41" i="12"/>
  <c r="N41" i="12" s="1"/>
  <c r="E41" i="12"/>
  <c r="D41" i="12"/>
  <c r="O40" i="12"/>
  <c r="N40" i="12"/>
  <c r="M40" i="12"/>
  <c r="I40" i="12"/>
  <c r="F40" i="12"/>
  <c r="O39" i="12"/>
  <c r="N39" i="12"/>
  <c r="M39" i="12"/>
  <c r="I39" i="12"/>
  <c r="F39" i="12"/>
  <c r="O38" i="12"/>
  <c r="N38" i="12"/>
  <c r="M38" i="12"/>
  <c r="I38" i="12"/>
  <c r="F38" i="12"/>
  <c r="O37" i="12"/>
  <c r="N37" i="12"/>
  <c r="M37" i="12"/>
  <c r="I37" i="12"/>
  <c r="F37" i="12"/>
  <c r="O36" i="12"/>
  <c r="N36" i="12"/>
  <c r="M36" i="12"/>
  <c r="I36" i="12"/>
  <c r="F36" i="12"/>
  <c r="O35" i="12"/>
  <c r="N35" i="12"/>
  <c r="M35" i="12"/>
  <c r="I35" i="12"/>
  <c r="F35" i="12"/>
  <c r="O34" i="12"/>
  <c r="N34" i="12"/>
  <c r="M34" i="12"/>
  <c r="I34" i="12"/>
  <c r="J34" i="12" s="1"/>
  <c r="F34" i="12"/>
  <c r="L33" i="12"/>
  <c r="K33" i="12"/>
  <c r="H33" i="12"/>
  <c r="G33" i="12"/>
  <c r="E33" i="12"/>
  <c r="D33" i="12"/>
  <c r="O32" i="12"/>
  <c r="N32" i="12"/>
  <c r="M32" i="12"/>
  <c r="I32" i="12"/>
  <c r="F32" i="12"/>
  <c r="O31" i="12"/>
  <c r="N31" i="12"/>
  <c r="M31" i="12"/>
  <c r="I31" i="12"/>
  <c r="F31" i="12"/>
  <c r="O30" i="12"/>
  <c r="N30" i="12"/>
  <c r="M30" i="12"/>
  <c r="I30" i="12"/>
  <c r="F30" i="12"/>
  <c r="O29" i="12"/>
  <c r="N29" i="12"/>
  <c r="M29" i="12"/>
  <c r="I29" i="12"/>
  <c r="F29" i="12"/>
  <c r="O28" i="12"/>
  <c r="N28" i="12"/>
  <c r="M28" i="12"/>
  <c r="I28" i="12"/>
  <c r="F28" i="12"/>
  <c r="O27" i="12"/>
  <c r="N27" i="12"/>
  <c r="M27" i="12"/>
  <c r="I27" i="12"/>
  <c r="F27" i="12"/>
  <c r="O26" i="12"/>
  <c r="N26" i="12"/>
  <c r="M26" i="12"/>
  <c r="I26" i="12"/>
  <c r="F26" i="12"/>
  <c r="L25" i="12"/>
  <c r="K25" i="12"/>
  <c r="H25" i="12"/>
  <c r="G25" i="12"/>
  <c r="E25" i="12"/>
  <c r="D25" i="12"/>
  <c r="O24" i="12"/>
  <c r="N24" i="12"/>
  <c r="M24" i="12"/>
  <c r="I24" i="12"/>
  <c r="F24" i="12"/>
  <c r="O23" i="12"/>
  <c r="N23" i="12"/>
  <c r="M23" i="12"/>
  <c r="I23" i="12"/>
  <c r="F23" i="12"/>
  <c r="O22" i="12"/>
  <c r="N22" i="12"/>
  <c r="M22" i="12"/>
  <c r="I22" i="12"/>
  <c r="F22" i="12"/>
  <c r="O21" i="12"/>
  <c r="N21" i="12"/>
  <c r="M21" i="12"/>
  <c r="I21" i="12"/>
  <c r="F21" i="12"/>
  <c r="O20" i="12"/>
  <c r="N20" i="12"/>
  <c r="M20" i="12"/>
  <c r="I20" i="12"/>
  <c r="F20" i="12"/>
  <c r="L19" i="12"/>
  <c r="K19" i="12"/>
  <c r="H19" i="12"/>
  <c r="O19" i="12" s="1"/>
  <c r="G19" i="12"/>
  <c r="E19" i="12"/>
  <c r="D19" i="12"/>
  <c r="O18" i="12"/>
  <c r="N18" i="12"/>
  <c r="M18" i="12"/>
  <c r="I18" i="12"/>
  <c r="F18" i="12"/>
  <c r="O17" i="12"/>
  <c r="N17" i="12"/>
  <c r="M17" i="12"/>
  <c r="I17" i="12"/>
  <c r="F17" i="12"/>
  <c r="O16" i="12"/>
  <c r="N16" i="12"/>
  <c r="M16" i="12"/>
  <c r="I16" i="12"/>
  <c r="F16" i="12"/>
  <c r="O15" i="12"/>
  <c r="N15" i="12"/>
  <c r="M15" i="12"/>
  <c r="I15" i="12"/>
  <c r="F15" i="12"/>
  <c r="O14" i="12"/>
  <c r="N14" i="12"/>
  <c r="M14" i="12"/>
  <c r="I14" i="12"/>
  <c r="F14" i="12"/>
  <c r="O13" i="12"/>
  <c r="N13" i="12"/>
  <c r="M13" i="12"/>
  <c r="I13" i="12"/>
  <c r="F13" i="12"/>
  <c r="O12" i="12"/>
  <c r="N12" i="12"/>
  <c r="M12" i="12"/>
  <c r="I12" i="12"/>
  <c r="F12" i="12"/>
  <c r="O11" i="12"/>
  <c r="N11" i="12"/>
  <c r="M11" i="12"/>
  <c r="I11" i="12"/>
  <c r="F11" i="12"/>
  <c r="O10" i="12"/>
  <c r="N10" i="12"/>
  <c r="M10" i="12"/>
  <c r="I10" i="12"/>
  <c r="F10" i="12"/>
  <c r="O9" i="12"/>
  <c r="N9" i="12"/>
  <c r="M9" i="12"/>
  <c r="I9" i="12"/>
  <c r="F9" i="12"/>
  <c r="L8" i="12"/>
  <c r="K8" i="12"/>
  <c r="H8" i="12"/>
  <c r="G8" i="12"/>
  <c r="E8" i="12"/>
  <c r="D8" i="12"/>
  <c r="D91" i="12" s="1"/>
  <c r="O7" i="12"/>
  <c r="N7" i="12"/>
  <c r="M7" i="12"/>
  <c r="I7" i="12"/>
  <c r="F7" i="12"/>
  <c r="O6" i="12"/>
  <c r="N6" i="12"/>
  <c r="M6" i="12"/>
  <c r="I6" i="12"/>
  <c r="F6" i="12"/>
  <c r="O5" i="12"/>
  <c r="N5" i="12"/>
  <c r="M5" i="12"/>
  <c r="I5" i="12"/>
  <c r="F5" i="12"/>
  <c r="O4" i="12"/>
  <c r="N4" i="12"/>
  <c r="M4" i="12"/>
  <c r="I4" i="12"/>
  <c r="F4" i="12"/>
  <c r="L90" i="11"/>
  <c r="K90" i="11"/>
  <c r="H90" i="11"/>
  <c r="O90" i="11" s="1"/>
  <c r="G90" i="11"/>
  <c r="N90" i="11" s="1"/>
  <c r="E90" i="11"/>
  <c r="D90" i="11"/>
  <c r="O89" i="11"/>
  <c r="N89" i="11"/>
  <c r="M89" i="11"/>
  <c r="I89" i="11"/>
  <c r="F89" i="11"/>
  <c r="O88" i="11"/>
  <c r="N88" i="11"/>
  <c r="M88" i="11"/>
  <c r="I88" i="11"/>
  <c r="F88" i="11"/>
  <c r="O87" i="11"/>
  <c r="N87" i="11"/>
  <c r="M87" i="11"/>
  <c r="I87" i="11"/>
  <c r="F87" i="11"/>
  <c r="O86" i="11"/>
  <c r="N86" i="11"/>
  <c r="M86" i="11"/>
  <c r="I86" i="11"/>
  <c r="F86" i="11"/>
  <c r="O85" i="11"/>
  <c r="N85" i="11"/>
  <c r="M85" i="11"/>
  <c r="I85" i="11"/>
  <c r="F85" i="11"/>
  <c r="O84" i="11"/>
  <c r="N84" i="11"/>
  <c r="M84" i="11"/>
  <c r="I84" i="11"/>
  <c r="F84" i="11"/>
  <c r="O83" i="11"/>
  <c r="N83" i="11"/>
  <c r="M83" i="11"/>
  <c r="I83" i="11"/>
  <c r="F83" i="11"/>
  <c r="O82" i="11"/>
  <c r="N82" i="11"/>
  <c r="M82" i="11"/>
  <c r="I82" i="11"/>
  <c r="J82" i="11" s="1"/>
  <c r="F82" i="11"/>
  <c r="O81" i="11"/>
  <c r="N81" i="11"/>
  <c r="M81" i="11"/>
  <c r="I81" i="11"/>
  <c r="F81" i="11"/>
  <c r="O80" i="11"/>
  <c r="N80" i="11"/>
  <c r="M80" i="11"/>
  <c r="I80" i="11"/>
  <c r="F80" i="11"/>
  <c r="L78" i="11"/>
  <c r="K78" i="11"/>
  <c r="H78" i="11"/>
  <c r="O78" i="11" s="1"/>
  <c r="G78" i="11"/>
  <c r="N78" i="11" s="1"/>
  <c r="E78" i="11"/>
  <c r="D78" i="11"/>
  <c r="O77" i="11"/>
  <c r="N77" i="11"/>
  <c r="M77" i="11"/>
  <c r="I77" i="11"/>
  <c r="F77" i="11"/>
  <c r="O76" i="11"/>
  <c r="N76" i="11"/>
  <c r="M76" i="11"/>
  <c r="I76" i="11"/>
  <c r="F76" i="11"/>
  <c r="O75" i="11"/>
  <c r="N75" i="11"/>
  <c r="M75" i="11"/>
  <c r="I75" i="11"/>
  <c r="F75" i="11"/>
  <c r="L74" i="11"/>
  <c r="K74" i="11"/>
  <c r="H74" i="11"/>
  <c r="G74" i="11"/>
  <c r="E74" i="11"/>
  <c r="D74" i="11"/>
  <c r="O73" i="11"/>
  <c r="N73" i="11"/>
  <c r="M73" i="11"/>
  <c r="I73" i="11"/>
  <c r="F73" i="11"/>
  <c r="O72" i="11"/>
  <c r="N72" i="11"/>
  <c r="M72" i="11"/>
  <c r="I72" i="11"/>
  <c r="F72" i="11"/>
  <c r="O71" i="11"/>
  <c r="N71" i="11"/>
  <c r="M71" i="11"/>
  <c r="I71" i="11"/>
  <c r="J71" i="11" s="1"/>
  <c r="F71" i="11"/>
  <c r="O70" i="11"/>
  <c r="N70" i="11"/>
  <c r="M70" i="11"/>
  <c r="I70" i="11"/>
  <c r="F70" i="11"/>
  <c r="O69" i="11"/>
  <c r="N69" i="11"/>
  <c r="M69" i="11"/>
  <c r="I69" i="11"/>
  <c r="F69" i="11"/>
  <c r="L68" i="11"/>
  <c r="K68" i="11"/>
  <c r="H68" i="11"/>
  <c r="O68" i="11" s="1"/>
  <c r="G68" i="11"/>
  <c r="N68" i="11" s="1"/>
  <c r="E68" i="11"/>
  <c r="D68" i="11"/>
  <c r="O67" i="11"/>
  <c r="N67" i="11"/>
  <c r="M67" i="11"/>
  <c r="I67" i="11"/>
  <c r="F67" i="11"/>
  <c r="J67" i="11" s="1"/>
  <c r="O66" i="11"/>
  <c r="N66" i="11"/>
  <c r="M66" i="11"/>
  <c r="I66" i="11"/>
  <c r="F66" i="11"/>
  <c r="O65" i="11"/>
  <c r="N65" i="11"/>
  <c r="M65" i="11"/>
  <c r="I65" i="11"/>
  <c r="F65" i="11"/>
  <c r="O64" i="11"/>
  <c r="N64" i="11"/>
  <c r="M64" i="11"/>
  <c r="I64" i="11"/>
  <c r="J64" i="11" s="1"/>
  <c r="F64" i="11"/>
  <c r="O63" i="11"/>
  <c r="N63" i="11"/>
  <c r="M63" i="11"/>
  <c r="I63" i="11"/>
  <c r="F63" i="11"/>
  <c r="J63" i="11" s="1"/>
  <c r="O62" i="11"/>
  <c r="N62" i="11"/>
  <c r="M62" i="11"/>
  <c r="I62" i="11"/>
  <c r="F62" i="11"/>
  <c r="J62" i="11" s="1"/>
  <c r="O61" i="11"/>
  <c r="N61" i="11"/>
  <c r="M61" i="11"/>
  <c r="I61" i="11"/>
  <c r="F61" i="11"/>
  <c r="O60" i="11"/>
  <c r="N60" i="11"/>
  <c r="M60" i="11"/>
  <c r="I60" i="11"/>
  <c r="F60" i="11"/>
  <c r="O59" i="11"/>
  <c r="N59" i="11"/>
  <c r="M59" i="11"/>
  <c r="I59" i="11"/>
  <c r="F59" i="11"/>
  <c r="J59" i="11" s="1"/>
  <c r="K58" i="11"/>
  <c r="O57" i="11"/>
  <c r="N57" i="11"/>
  <c r="M57" i="11"/>
  <c r="I57" i="11"/>
  <c r="J57" i="11" s="1"/>
  <c r="F57" i="11"/>
  <c r="O56" i="11"/>
  <c r="N56" i="11"/>
  <c r="M56" i="11"/>
  <c r="I56" i="11"/>
  <c r="F56" i="11"/>
  <c r="O55" i="11"/>
  <c r="N55" i="11"/>
  <c r="M55" i="11"/>
  <c r="I55" i="11"/>
  <c r="F55" i="11"/>
  <c r="O54" i="11"/>
  <c r="N54" i="11"/>
  <c r="M54" i="11"/>
  <c r="I54" i="11"/>
  <c r="F54" i="11"/>
  <c r="O53" i="11"/>
  <c r="N53" i="11"/>
  <c r="M53" i="11"/>
  <c r="I53" i="11"/>
  <c r="J53" i="11" s="1"/>
  <c r="F53" i="11"/>
  <c r="O52" i="11"/>
  <c r="N52" i="11"/>
  <c r="M52" i="11"/>
  <c r="I52" i="11"/>
  <c r="F52" i="11"/>
  <c r="J52" i="11" s="1"/>
  <c r="O51" i="11"/>
  <c r="N51" i="11"/>
  <c r="M51" i="11"/>
  <c r="I51" i="11"/>
  <c r="F51" i="11"/>
  <c r="L50" i="11"/>
  <c r="L58" i="11" s="1"/>
  <c r="K50" i="11"/>
  <c r="H50" i="11"/>
  <c r="O50" i="11" s="1"/>
  <c r="G50" i="11"/>
  <c r="G58" i="11" s="1"/>
  <c r="E50" i="11"/>
  <c r="E58" i="11" s="1"/>
  <c r="D50" i="11"/>
  <c r="D58" i="11" s="1"/>
  <c r="O49" i="11"/>
  <c r="N49" i="11"/>
  <c r="M49" i="11"/>
  <c r="I49" i="11"/>
  <c r="F49" i="11"/>
  <c r="O48" i="11"/>
  <c r="N48" i="11"/>
  <c r="M48" i="11"/>
  <c r="I48" i="11"/>
  <c r="F48" i="11"/>
  <c r="O47" i="11"/>
  <c r="N47" i="11"/>
  <c r="M47" i="11"/>
  <c r="I47" i="11"/>
  <c r="F47" i="11"/>
  <c r="O46" i="11"/>
  <c r="N46" i="11"/>
  <c r="M46" i="11"/>
  <c r="I46" i="11"/>
  <c r="F46" i="11"/>
  <c r="O45" i="11"/>
  <c r="N45" i="11"/>
  <c r="M45" i="11"/>
  <c r="I45" i="11"/>
  <c r="F45" i="11"/>
  <c r="J45" i="11" s="1"/>
  <c r="O44" i="11"/>
  <c r="N44" i="11"/>
  <c r="M44" i="11"/>
  <c r="I44" i="11"/>
  <c r="F44" i="11"/>
  <c r="O43" i="11"/>
  <c r="N43" i="11"/>
  <c r="M43" i="11"/>
  <c r="I43" i="11"/>
  <c r="F43" i="11"/>
  <c r="O42" i="11"/>
  <c r="N42" i="11"/>
  <c r="M42" i="11"/>
  <c r="I42" i="11"/>
  <c r="F42" i="11"/>
  <c r="L41" i="11"/>
  <c r="K41" i="11"/>
  <c r="H41" i="11"/>
  <c r="O41" i="11" s="1"/>
  <c r="G41" i="11"/>
  <c r="E41" i="11"/>
  <c r="D41" i="11"/>
  <c r="O40" i="11"/>
  <c r="N40" i="11"/>
  <c r="M40" i="11"/>
  <c r="I40" i="11"/>
  <c r="F40" i="11"/>
  <c r="O39" i="11"/>
  <c r="N39" i="11"/>
  <c r="M39" i="11"/>
  <c r="I39" i="11"/>
  <c r="F39" i="11"/>
  <c r="O38" i="11"/>
  <c r="N38" i="11"/>
  <c r="M38" i="11"/>
  <c r="I38" i="11"/>
  <c r="F38" i="11"/>
  <c r="O37" i="11"/>
  <c r="N37" i="11"/>
  <c r="M37" i="11"/>
  <c r="I37" i="11"/>
  <c r="F37" i="11"/>
  <c r="O36" i="11"/>
  <c r="N36" i="11"/>
  <c r="M36" i="11"/>
  <c r="I36" i="11"/>
  <c r="F36" i="11"/>
  <c r="O35" i="11"/>
  <c r="N35" i="11"/>
  <c r="M35" i="11"/>
  <c r="I35" i="11"/>
  <c r="F35" i="11"/>
  <c r="O34" i="11"/>
  <c r="N34" i="11"/>
  <c r="M34" i="11"/>
  <c r="I34" i="11"/>
  <c r="F34" i="11"/>
  <c r="J34" i="11" s="1"/>
  <c r="L33" i="11"/>
  <c r="K33" i="11"/>
  <c r="H33" i="11"/>
  <c r="G33" i="11"/>
  <c r="E33" i="11"/>
  <c r="D33" i="11"/>
  <c r="O32" i="11"/>
  <c r="N32" i="11"/>
  <c r="M32" i="11"/>
  <c r="I32" i="11"/>
  <c r="F32" i="11"/>
  <c r="O31" i="11"/>
  <c r="N31" i="11"/>
  <c r="M31" i="11"/>
  <c r="I31" i="11"/>
  <c r="F31" i="11"/>
  <c r="O30" i="11"/>
  <c r="N30" i="11"/>
  <c r="M30" i="11"/>
  <c r="I30" i="11"/>
  <c r="F30" i="11"/>
  <c r="O29" i="11"/>
  <c r="N29" i="11"/>
  <c r="M29" i="11"/>
  <c r="I29" i="11"/>
  <c r="F29" i="11"/>
  <c r="O28" i="11"/>
  <c r="N28" i="11"/>
  <c r="M28" i="11"/>
  <c r="I28" i="11"/>
  <c r="F28" i="11"/>
  <c r="O27" i="11"/>
  <c r="N27" i="11"/>
  <c r="M27" i="11"/>
  <c r="I27" i="11"/>
  <c r="F27" i="11"/>
  <c r="O26" i="11"/>
  <c r="N26" i="11"/>
  <c r="M26" i="11"/>
  <c r="I26" i="11"/>
  <c r="F26" i="11"/>
  <c r="L25" i="11"/>
  <c r="K25" i="11"/>
  <c r="H25" i="11"/>
  <c r="G25" i="11"/>
  <c r="N25" i="11" s="1"/>
  <c r="E25" i="11"/>
  <c r="D25" i="11"/>
  <c r="O24" i="11"/>
  <c r="N24" i="11"/>
  <c r="M24" i="11"/>
  <c r="I24" i="11"/>
  <c r="F24" i="11"/>
  <c r="O23" i="11"/>
  <c r="N23" i="11"/>
  <c r="M23" i="11"/>
  <c r="I23" i="11"/>
  <c r="F23" i="11"/>
  <c r="O22" i="11"/>
  <c r="N22" i="11"/>
  <c r="M22" i="11"/>
  <c r="I22" i="11"/>
  <c r="F22" i="11"/>
  <c r="O21" i="11"/>
  <c r="N21" i="11"/>
  <c r="M21" i="11"/>
  <c r="I21" i="11"/>
  <c r="J21" i="11" s="1"/>
  <c r="F21" i="11"/>
  <c r="O20" i="11"/>
  <c r="N20" i="11"/>
  <c r="M20" i="11"/>
  <c r="I20" i="11"/>
  <c r="F20" i="11"/>
  <c r="L19" i="11"/>
  <c r="K19" i="11"/>
  <c r="H19" i="11"/>
  <c r="O19" i="11" s="1"/>
  <c r="G19" i="11"/>
  <c r="E19" i="11"/>
  <c r="D19" i="11"/>
  <c r="O18" i="11"/>
  <c r="N18" i="11"/>
  <c r="M18" i="11"/>
  <c r="I18" i="11"/>
  <c r="F18" i="11"/>
  <c r="O17" i="11"/>
  <c r="N17" i="11"/>
  <c r="M17" i="11"/>
  <c r="I17" i="11"/>
  <c r="F17" i="11"/>
  <c r="O16" i="11"/>
  <c r="N16" i="11"/>
  <c r="M16" i="11"/>
  <c r="I16" i="11"/>
  <c r="F16" i="11"/>
  <c r="O15" i="11"/>
  <c r="N15" i="11"/>
  <c r="M15" i="11"/>
  <c r="I15" i="11"/>
  <c r="F15" i="11"/>
  <c r="O14" i="11"/>
  <c r="N14" i="11"/>
  <c r="M14" i="11"/>
  <c r="I14" i="11"/>
  <c r="J14" i="11" s="1"/>
  <c r="F14" i="11"/>
  <c r="O13" i="11"/>
  <c r="N13" i="11"/>
  <c r="M13" i="11"/>
  <c r="I13" i="11"/>
  <c r="F13" i="11"/>
  <c r="O12" i="11"/>
  <c r="N12" i="11"/>
  <c r="M12" i="11"/>
  <c r="I12" i="11"/>
  <c r="F12" i="11"/>
  <c r="O11" i="11"/>
  <c r="N11" i="11"/>
  <c r="M11" i="11"/>
  <c r="I11" i="11"/>
  <c r="F11" i="11"/>
  <c r="O10" i="11"/>
  <c r="N10" i="11"/>
  <c r="M10" i="11"/>
  <c r="I10" i="11"/>
  <c r="J10" i="11" s="1"/>
  <c r="F10" i="11"/>
  <c r="O9" i="11"/>
  <c r="N9" i="11"/>
  <c r="M9" i="11"/>
  <c r="I9" i="11"/>
  <c r="F9" i="11"/>
  <c r="L8" i="11"/>
  <c r="K8" i="11"/>
  <c r="H8" i="11"/>
  <c r="G8" i="11"/>
  <c r="E8" i="11"/>
  <c r="D8" i="11"/>
  <c r="O7" i="11"/>
  <c r="N7" i="11"/>
  <c r="M7" i="11"/>
  <c r="I7" i="11"/>
  <c r="F7" i="11"/>
  <c r="O6" i="11"/>
  <c r="N6" i="11"/>
  <c r="M6" i="11"/>
  <c r="I6" i="11"/>
  <c r="F6" i="11"/>
  <c r="O5" i="11"/>
  <c r="N5" i="11"/>
  <c r="M5" i="11"/>
  <c r="I5" i="11"/>
  <c r="F5" i="11"/>
  <c r="O4" i="11"/>
  <c r="N4" i="11"/>
  <c r="M4" i="11"/>
  <c r="I4" i="11"/>
  <c r="F4" i="11"/>
  <c r="L90" i="10"/>
  <c r="K90" i="10"/>
  <c r="H90" i="10"/>
  <c r="O90" i="10" s="1"/>
  <c r="G90" i="10"/>
  <c r="N90" i="10" s="1"/>
  <c r="E90" i="10"/>
  <c r="D90" i="10"/>
  <c r="O89" i="10"/>
  <c r="N89" i="10"/>
  <c r="M89" i="10"/>
  <c r="I89" i="10"/>
  <c r="F89" i="10"/>
  <c r="O88" i="10"/>
  <c r="N88" i="10"/>
  <c r="M88" i="10"/>
  <c r="I88" i="10"/>
  <c r="F88" i="10"/>
  <c r="O87" i="10"/>
  <c r="N87" i="10"/>
  <c r="M87" i="10"/>
  <c r="I87" i="10"/>
  <c r="F87" i="10"/>
  <c r="O86" i="10"/>
  <c r="N86" i="10"/>
  <c r="M86" i="10"/>
  <c r="I86" i="10"/>
  <c r="F86" i="10"/>
  <c r="O85" i="10"/>
  <c r="N85" i="10"/>
  <c r="M85" i="10"/>
  <c r="I85" i="10"/>
  <c r="F85" i="10"/>
  <c r="O84" i="10"/>
  <c r="N84" i="10"/>
  <c r="M84" i="10"/>
  <c r="I84" i="10"/>
  <c r="F84" i="10"/>
  <c r="O83" i="10"/>
  <c r="N83" i="10"/>
  <c r="M83" i="10"/>
  <c r="I83" i="10"/>
  <c r="F83" i="10"/>
  <c r="O82" i="10"/>
  <c r="N82" i="10"/>
  <c r="M82" i="10"/>
  <c r="I82" i="10"/>
  <c r="F82" i="10"/>
  <c r="O81" i="10"/>
  <c r="N81" i="10"/>
  <c r="M81" i="10"/>
  <c r="I81" i="10"/>
  <c r="F81" i="10"/>
  <c r="O80" i="10"/>
  <c r="N80" i="10"/>
  <c r="M80" i="10"/>
  <c r="I80" i="10"/>
  <c r="F80" i="10"/>
  <c r="L78" i="10"/>
  <c r="K78" i="10"/>
  <c r="H78" i="10"/>
  <c r="G78" i="10"/>
  <c r="E78" i="10"/>
  <c r="D78" i="10"/>
  <c r="O77" i="10"/>
  <c r="N77" i="10"/>
  <c r="M77" i="10"/>
  <c r="I77" i="10"/>
  <c r="F77" i="10"/>
  <c r="O76" i="10"/>
  <c r="N76" i="10"/>
  <c r="M76" i="10"/>
  <c r="I76" i="10"/>
  <c r="F76" i="10"/>
  <c r="O75" i="10"/>
  <c r="N75" i="10"/>
  <c r="M75" i="10"/>
  <c r="I75" i="10"/>
  <c r="F75" i="10"/>
  <c r="L74" i="10"/>
  <c r="K74" i="10"/>
  <c r="H74" i="10"/>
  <c r="G74" i="10"/>
  <c r="E74" i="10"/>
  <c r="D74" i="10"/>
  <c r="D79" i="10" s="1"/>
  <c r="O73" i="10"/>
  <c r="N73" i="10"/>
  <c r="M73" i="10"/>
  <c r="I73" i="10"/>
  <c r="F73" i="10"/>
  <c r="O72" i="10"/>
  <c r="N72" i="10"/>
  <c r="M72" i="10"/>
  <c r="I72" i="10"/>
  <c r="F72" i="10"/>
  <c r="O71" i="10"/>
  <c r="N71" i="10"/>
  <c r="M71" i="10"/>
  <c r="I71" i="10"/>
  <c r="J71" i="10" s="1"/>
  <c r="F71" i="10"/>
  <c r="O70" i="10"/>
  <c r="N70" i="10"/>
  <c r="M70" i="10"/>
  <c r="I70" i="10"/>
  <c r="F70" i="10"/>
  <c r="O69" i="10"/>
  <c r="N69" i="10"/>
  <c r="M69" i="10"/>
  <c r="I69" i="10"/>
  <c r="F69" i="10"/>
  <c r="L68" i="10"/>
  <c r="K68" i="10"/>
  <c r="H68" i="10"/>
  <c r="O68" i="10" s="1"/>
  <c r="G68" i="10"/>
  <c r="N68" i="10" s="1"/>
  <c r="E68" i="10"/>
  <c r="D68" i="10"/>
  <c r="O67" i="10"/>
  <c r="N67" i="10"/>
  <c r="M67" i="10"/>
  <c r="I67" i="10"/>
  <c r="F67" i="10"/>
  <c r="J67" i="10" s="1"/>
  <c r="O66" i="10"/>
  <c r="N66" i="10"/>
  <c r="M66" i="10"/>
  <c r="I66" i="10"/>
  <c r="F66" i="10"/>
  <c r="O65" i="10"/>
  <c r="N65" i="10"/>
  <c r="M65" i="10"/>
  <c r="I65" i="10"/>
  <c r="F65" i="10"/>
  <c r="O64" i="10"/>
  <c r="N64" i="10"/>
  <c r="M64" i="10"/>
  <c r="I64" i="10"/>
  <c r="F64" i="10"/>
  <c r="O63" i="10"/>
  <c r="N63" i="10"/>
  <c r="M63" i="10"/>
  <c r="I63" i="10"/>
  <c r="F63" i="10"/>
  <c r="J63" i="10" s="1"/>
  <c r="O62" i="10"/>
  <c r="N62" i="10"/>
  <c r="M62" i="10"/>
  <c r="I62" i="10"/>
  <c r="J62" i="10" s="1"/>
  <c r="F62" i="10"/>
  <c r="O61" i="10"/>
  <c r="N61" i="10"/>
  <c r="M61" i="10"/>
  <c r="I61" i="10"/>
  <c r="F61" i="10"/>
  <c r="O60" i="10"/>
  <c r="N60" i="10"/>
  <c r="M60" i="10"/>
  <c r="I60" i="10"/>
  <c r="F60" i="10"/>
  <c r="O59" i="10"/>
  <c r="N59" i="10"/>
  <c r="M59" i="10"/>
  <c r="I59" i="10"/>
  <c r="F59" i="10"/>
  <c r="O57" i="10"/>
  <c r="N57" i="10"/>
  <c r="M57" i="10"/>
  <c r="I57" i="10"/>
  <c r="F57" i="10"/>
  <c r="O56" i="10"/>
  <c r="N56" i="10"/>
  <c r="M56" i="10"/>
  <c r="I56" i="10"/>
  <c r="F56" i="10"/>
  <c r="O55" i="10"/>
  <c r="N55" i="10"/>
  <c r="M55" i="10"/>
  <c r="I55" i="10"/>
  <c r="F55" i="10"/>
  <c r="O54" i="10"/>
  <c r="N54" i="10"/>
  <c r="M54" i="10"/>
  <c r="I54" i="10"/>
  <c r="F54" i="10"/>
  <c r="O53" i="10"/>
  <c r="N53" i="10"/>
  <c r="M53" i="10"/>
  <c r="I53" i="10"/>
  <c r="F53" i="10"/>
  <c r="O52" i="10"/>
  <c r="N52" i="10"/>
  <c r="M52" i="10"/>
  <c r="I52" i="10"/>
  <c r="F52" i="10"/>
  <c r="O51" i="10"/>
  <c r="N51" i="10"/>
  <c r="M51" i="10"/>
  <c r="I51" i="10"/>
  <c r="F51" i="10"/>
  <c r="L50" i="10"/>
  <c r="L58" i="10" s="1"/>
  <c r="K50" i="10"/>
  <c r="K58" i="10" s="1"/>
  <c r="H50" i="10"/>
  <c r="O50" i="10" s="1"/>
  <c r="G50" i="10"/>
  <c r="N50" i="10" s="1"/>
  <c r="E50" i="10"/>
  <c r="E58" i="10" s="1"/>
  <c r="D50" i="10"/>
  <c r="D58" i="10" s="1"/>
  <c r="O49" i="10"/>
  <c r="N49" i="10"/>
  <c r="M49" i="10"/>
  <c r="I49" i="10"/>
  <c r="F49" i="10"/>
  <c r="O48" i="10"/>
  <c r="N48" i="10"/>
  <c r="M48" i="10"/>
  <c r="I48" i="10"/>
  <c r="F48" i="10"/>
  <c r="J48" i="10" s="1"/>
  <c r="O47" i="10"/>
  <c r="N47" i="10"/>
  <c r="M47" i="10"/>
  <c r="I47" i="10"/>
  <c r="F47" i="10"/>
  <c r="O46" i="10"/>
  <c r="N46" i="10"/>
  <c r="M46" i="10"/>
  <c r="I46" i="10"/>
  <c r="J46" i="10" s="1"/>
  <c r="F46" i="10"/>
  <c r="O45" i="10"/>
  <c r="N45" i="10"/>
  <c r="M45" i="10"/>
  <c r="I45" i="10"/>
  <c r="F45" i="10"/>
  <c r="O44" i="10"/>
  <c r="N44" i="10"/>
  <c r="M44" i="10"/>
  <c r="I44" i="10"/>
  <c r="F44" i="10"/>
  <c r="O43" i="10"/>
  <c r="N43" i="10"/>
  <c r="M43" i="10"/>
  <c r="I43" i="10"/>
  <c r="F43" i="10"/>
  <c r="O42" i="10"/>
  <c r="N42" i="10"/>
  <c r="M42" i="10"/>
  <c r="I42" i="10"/>
  <c r="J42" i="10" s="1"/>
  <c r="F42" i="10"/>
  <c r="L41" i="10"/>
  <c r="K41" i="10"/>
  <c r="H41" i="10"/>
  <c r="O41" i="10" s="1"/>
  <c r="G41" i="10"/>
  <c r="E41" i="10"/>
  <c r="D41" i="10"/>
  <c r="O40" i="10"/>
  <c r="N40" i="10"/>
  <c r="M40" i="10"/>
  <c r="I40" i="10"/>
  <c r="F40" i="10"/>
  <c r="O39" i="10"/>
  <c r="N39" i="10"/>
  <c r="M39" i="10"/>
  <c r="I39" i="10"/>
  <c r="J39" i="10" s="1"/>
  <c r="F39" i="10"/>
  <c r="O38" i="10"/>
  <c r="N38" i="10"/>
  <c r="M38" i="10"/>
  <c r="I38" i="10"/>
  <c r="F38" i="10"/>
  <c r="O37" i="10"/>
  <c r="N37" i="10"/>
  <c r="M37" i="10"/>
  <c r="I37" i="10"/>
  <c r="F37" i="10"/>
  <c r="O36" i="10"/>
  <c r="N36" i="10"/>
  <c r="M36" i="10"/>
  <c r="I36" i="10"/>
  <c r="F36" i="10"/>
  <c r="O35" i="10"/>
  <c r="N35" i="10"/>
  <c r="M35" i="10"/>
  <c r="I35" i="10"/>
  <c r="F35" i="10"/>
  <c r="O34" i="10"/>
  <c r="N34" i="10"/>
  <c r="M34" i="10"/>
  <c r="I34" i="10"/>
  <c r="F34" i="10"/>
  <c r="J34" i="10" s="1"/>
  <c r="L33" i="10"/>
  <c r="K33" i="10"/>
  <c r="H33" i="10"/>
  <c r="G33" i="10"/>
  <c r="N33" i="10" s="1"/>
  <c r="E33" i="10"/>
  <c r="D33" i="10"/>
  <c r="O32" i="10"/>
  <c r="N32" i="10"/>
  <c r="M32" i="10"/>
  <c r="I32" i="10"/>
  <c r="F32" i="10"/>
  <c r="O31" i="10"/>
  <c r="N31" i="10"/>
  <c r="M31" i="10"/>
  <c r="I31" i="10"/>
  <c r="F31" i="10"/>
  <c r="O30" i="10"/>
  <c r="N30" i="10"/>
  <c r="M30" i="10"/>
  <c r="I30" i="10"/>
  <c r="F30" i="10"/>
  <c r="O29" i="10"/>
  <c r="N29" i="10"/>
  <c r="M29" i="10"/>
  <c r="I29" i="10"/>
  <c r="F29" i="10"/>
  <c r="O28" i="10"/>
  <c r="N28" i="10"/>
  <c r="M28" i="10"/>
  <c r="I28" i="10"/>
  <c r="F28" i="10"/>
  <c r="O27" i="10"/>
  <c r="N27" i="10"/>
  <c r="M27" i="10"/>
  <c r="I27" i="10"/>
  <c r="F27" i="10"/>
  <c r="O26" i="10"/>
  <c r="N26" i="10"/>
  <c r="M26" i="10"/>
  <c r="I26" i="10"/>
  <c r="F26" i="10"/>
  <c r="L25" i="10"/>
  <c r="K25" i="10"/>
  <c r="H25" i="10"/>
  <c r="O25" i="10" s="1"/>
  <c r="G25" i="10"/>
  <c r="N25" i="10" s="1"/>
  <c r="E25" i="10"/>
  <c r="D25" i="10"/>
  <c r="O24" i="10"/>
  <c r="N24" i="10"/>
  <c r="M24" i="10"/>
  <c r="I24" i="10"/>
  <c r="F24" i="10"/>
  <c r="O23" i="10"/>
  <c r="N23" i="10"/>
  <c r="M23" i="10"/>
  <c r="I23" i="10"/>
  <c r="F23" i="10"/>
  <c r="O22" i="10"/>
  <c r="N22" i="10"/>
  <c r="M22" i="10"/>
  <c r="I22" i="10"/>
  <c r="F22" i="10"/>
  <c r="O21" i="10"/>
  <c r="N21" i="10"/>
  <c r="M21" i="10"/>
  <c r="I21" i="10"/>
  <c r="F21" i="10"/>
  <c r="O20" i="10"/>
  <c r="N20" i="10"/>
  <c r="M20" i="10"/>
  <c r="I20" i="10"/>
  <c r="F20" i="10"/>
  <c r="L19" i="10"/>
  <c r="K19" i="10"/>
  <c r="H19" i="10"/>
  <c r="O19" i="10" s="1"/>
  <c r="G19" i="10"/>
  <c r="N19" i="10" s="1"/>
  <c r="E19" i="10"/>
  <c r="D19" i="10"/>
  <c r="O18" i="10"/>
  <c r="N18" i="10"/>
  <c r="M18" i="10"/>
  <c r="I18" i="10"/>
  <c r="F18" i="10"/>
  <c r="O17" i="10"/>
  <c r="N17" i="10"/>
  <c r="M17" i="10"/>
  <c r="I17" i="10"/>
  <c r="F17" i="10"/>
  <c r="J17" i="10" s="1"/>
  <c r="O16" i="10"/>
  <c r="N16" i="10"/>
  <c r="M16" i="10"/>
  <c r="I16" i="10"/>
  <c r="F16" i="10"/>
  <c r="O15" i="10"/>
  <c r="N15" i="10"/>
  <c r="M15" i="10"/>
  <c r="I15" i="10"/>
  <c r="F15" i="10"/>
  <c r="O14" i="10"/>
  <c r="N14" i="10"/>
  <c r="M14" i="10"/>
  <c r="I14" i="10"/>
  <c r="F14" i="10"/>
  <c r="O13" i="10"/>
  <c r="N13" i="10"/>
  <c r="M13" i="10"/>
  <c r="I13" i="10"/>
  <c r="F13" i="10"/>
  <c r="J13" i="10" s="1"/>
  <c r="O12" i="10"/>
  <c r="N12" i="10"/>
  <c r="M12" i="10"/>
  <c r="I12" i="10"/>
  <c r="F12" i="10"/>
  <c r="O11" i="10"/>
  <c r="N11" i="10"/>
  <c r="M11" i="10"/>
  <c r="I11" i="10"/>
  <c r="F11" i="10"/>
  <c r="O10" i="10"/>
  <c r="N10" i="10"/>
  <c r="M10" i="10"/>
  <c r="I10" i="10"/>
  <c r="F10" i="10"/>
  <c r="O9" i="10"/>
  <c r="N9" i="10"/>
  <c r="M9" i="10"/>
  <c r="I9" i="10"/>
  <c r="F9" i="10"/>
  <c r="L8" i="10"/>
  <c r="K8" i="10"/>
  <c r="H8" i="10"/>
  <c r="G8" i="10"/>
  <c r="N8" i="10" s="1"/>
  <c r="E8" i="10"/>
  <c r="D8" i="10"/>
  <c r="O7" i="10"/>
  <c r="N7" i="10"/>
  <c r="M7" i="10"/>
  <c r="I7" i="10"/>
  <c r="F7" i="10"/>
  <c r="O6" i="10"/>
  <c r="N6" i="10"/>
  <c r="M6" i="10"/>
  <c r="I6" i="10"/>
  <c r="F6" i="10"/>
  <c r="O5" i="10"/>
  <c r="N5" i="10"/>
  <c r="M5" i="10"/>
  <c r="I5" i="10"/>
  <c r="F5" i="10"/>
  <c r="O4" i="10"/>
  <c r="N4" i="10"/>
  <c r="M4" i="10"/>
  <c r="I4" i="10"/>
  <c r="F4" i="10"/>
  <c r="L90" i="9"/>
  <c r="K90" i="9"/>
  <c r="H90" i="9"/>
  <c r="O90" i="9" s="1"/>
  <c r="G90" i="9"/>
  <c r="E90" i="9"/>
  <c r="D90" i="9"/>
  <c r="O89" i="9"/>
  <c r="N89" i="9"/>
  <c r="M89" i="9"/>
  <c r="I89" i="9"/>
  <c r="F89" i="9"/>
  <c r="J89" i="9" s="1"/>
  <c r="O88" i="9"/>
  <c r="N88" i="9"/>
  <c r="M88" i="9"/>
  <c r="I88" i="9"/>
  <c r="F88" i="9"/>
  <c r="O87" i="9"/>
  <c r="N87" i="9"/>
  <c r="M87" i="9"/>
  <c r="I87" i="9"/>
  <c r="F87" i="9"/>
  <c r="O86" i="9"/>
  <c r="N86" i="9"/>
  <c r="M86" i="9"/>
  <c r="I86" i="9"/>
  <c r="F86" i="9"/>
  <c r="O85" i="9"/>
  <c r="N85" i="9"/>
  <c r="M85" i="9"/>
  <c r="I85" i="9"/>
  <c r="F85" i="9"/>
  <c r="O84" i="9"/>
  <c r="N84" i="9"/>
  <c r="M84" i="9"/>
  <c r="I84" i="9"/>
  <c r="F84" i="9"/>
  <c r="O83" i="9"/>
  <c r="N83" i="9"/>
  <c r="M83" i="9"/>
  <c r="I83" i="9"/>
  <c r="F83" i="9"/>
  <c r="O82" i="9"/>
  <c r="N82" i="9"/>
  <c r="M82" i="9"/>
  <c r="I82" i="9"/>
  <c r="F82" i="9"/>
  <c r="O81" i="9"/>
  <c r="N81" i="9"/>
  <c r="M81" i="9"/>
  <c r="I81" i="9"/>
  <c r="F81" i="9"/>
  <c r="O80" i="9"/>
  <c r="N80" i="9"/>
  <c r="M80" i="9"/>
  <c r="I80" i="9"/>
  <c r="F80" i="9"/>
  <c r="L78" i="9"/>
  <c r="K78" i="9"/>
  <c r="H78" i="9"/>
  <c r="G78" i="9"/>
  <c r="E78" i="9"/>
  <c r="D78" i="9"/>
  <c r="O77" i="9"/>
  <c r="N77" i="9"/>
  <c r="M77" i="9"/>
  <c r="I77" i="9"/>
  <c r="F77" i="9"/>
  <c r="O76" i="9"/>
  <c r="N76" i="9"/>
  <c r="M76" i="9"/>
  <c r="I76" i="9"/>
  <c r="F76" i="9"/>
  <c r="O75" i="9"/>
  <c r="N75" i="9"/>
  <c r="M75" i="9"/>
  <c r="I75" i="9"/>
  <c r="F75" i="9"/>
  <c r="L74" i="9"/>
  <c r="K74" i="9"/>
  <c r="H74" i="9"/>
  <c r="G74" i="9"/>
  <c r="E74" i="9"/>
  <c r="D74" i="9"/>
  <c r="D79" i="9" s="1"/>
  <c r="O73" i="9"/>
  <c r="N73" i="9"/>
  <c r="M73" i="9"/>
  <c r="I73" i="9"/>
  <c r="F73" i="9"/>
  <c r="O72" i="9"/>
  <c r="N72" i="9"/>
  <c r="M72" i="9"/>
  <c r="I72" i="9"/>
  <c r="F72" i="9"/>
  <c r="O71" i="9"/>
  <c r="N71" i="9"/>
  <c r="M71" i="9"/>
  <c r="I71" i="9"/>
  <c r="F71" i="9"/>
  <c r="O70" i="9"/>
  <c r="N70" i="9"/>
  <c r="M70" i="9"/>
  <c r="I70" i="9"/>
  <c r="F70" i="9"/>
  <c r="O69" i="9"/>
  <c r="N69" i="9"/>
  <c r="M69" i="9"/>
  <c r="I69" i="9"/>
  <c r="J69" i="9" s="1"/>
  <c r="F69" i="9"/>
  <c r="L68" i="9"/>
  <c r="K68" i="9"/>
  <c r="H68" i="9"/>
  <c r="O68" i="9" s="1"/>
  <c r="G68" i="9"/>
  <c r="N68" i="9" s="1"/>
  <c r="E68" i="9"/>
  <c r="D68" i="9"/>
  <c r="O67" i="9"/>
  <c r="N67" i="9"/>
  <c r="M67" i="9"/>
  <c r="I67" i="9"/>
  <c r="F67" i="9"/>
  <c r="O66" i="9"/>
  <c r="N66" i="9"/>
  <c r="M66" i="9"/>
  <c r="I66" i="9"/>
  <c r="J66" i="9" s="1"/>
  <c r="F66" i="9"/>
  <c r="O65" i="9"/>
  <c r="N65" i="9"/>
  <c r="M65" i="9"/>
  <c r="I65" i="9"/>
  <c r="F65" i="9"/>
  <c r="O64" i="9"/>
  <c r="N64" i="9"/>
  <c r="M64" i="9"/>
  <c r="I64" i="9"/>
  <c r="F64" i="9"/>
  <c r="J64" i="9" s="1"/>
  <c r="O63" i="9"/>
  <c r="N63" i="9"/>
  <c r="M63" i="9"/>
  <c r="I63" i="9"/>
  <c r="F63" i="9"/>
  <c r="O62" i="9"/>
  <c r="N62" i="9"/>
  <c r="M62" i="9"/>
  <c r="J62" i="9"/>
  <c r="I62" i="9"/>
  <c r="F62" i="9"/>
  <c r="O61" i="9"/>
  <c r="N61" i="9"/>
  <c r="M61" i="9"/>
  <c r="I61" i="9"/>
  <c r="F61" i="9"/>
  <c r="J61" i="9" s="1"/>
  <c r="O60" i="9"/>
  <c r="N60" i="9"/>
  <c r="M60" i="9"/>
  <c r="I60" i="9"/>
  <c r="F60" i="9"/>
  <c r="O59" i="9"/>
  <c r="N59" i="9"/>
  <c r="M59" i="9"/>
  <c r="I59" i="9"/>
  <c r="F59" i="9"/>
  <c r="O57" i="9"/>
  <c r="N57" i="9"/>
  <c r="M57" i="9"/>
  <c r="I57" i="9"/>
  <c r="J57" i="9" s="1"/>
  <c r="F57" i="9"/>
  <c r="O56" i="9"/>
  <c r="N56" i="9"/>
  <c r="M56" i="9"/>
  <c r="I56" i="9"/>
  <c r="F56" i="9"/>
  <c r="O55" i="9"/>
  <c r="N55" i="9"/>
  <c r="M55" i="9"/>
  <c r="I55" i="9"/>
  <c r="F55" i="9"/>
  <c r="O54" i="9"/>
  <c r="N54" i="9"/>
  <c r="M54" i="9"/>
  <c r="I54" i="9"/>
  <c r="F54" i="9"/>
  <c r="O53" i="9"/>
  <c r="N53" i="9"/>
  <c r="M53" i="9"/>
  <c r="I53" i="9"/>
  <c r="F53" i="9"/>
  <c r="O52" i="9"/>
  <c r="N52" i="9"/>
  <c r="M52" i="9"/>
  <c r="I52" i="9"/>
  <c r="F52" i="9"/>
  <c r="O51" i="9"/>
  <c r="N51" i="9"/>
  <c r="M51" i="9"/>
  <c r="I51" i="9"/>
  <c r="F51" i="9"/>
  <c r="L50" i="9"/>
  <c r="L58" i="9" s="1"/>
  <c r="K50" i="9"/>
  <c r="K58" i="9" s="1"/>
  <c r="H50" i="9"/>
  <c r="O50" i="9" s="1"/>
  <c r="G50" i="9"/>
  <c r="G58" i="9" s="1"/>
  <c r="N58" i="9" s="1"/>
  <c r="E50" i="9"/>
  <c r="E58" i="9" s="1"/>
  <c r="D50" i="9"/>
  <c r="D58" i="9" s="1"/>
  <c r="O49" i="9"/>
  <c r="N49" i="9"/>
  <c r="M49" i="9"/>
  <c r="I49" i="9"/>
  <c r="F49" i="9"/>
  <c r="O48" i="9"/>
  <c r="N48" i="9"/>
  <c r="M48" i="9"/>
  <c r="I48" i="9"/>
  <c r="F48" i="9"/>
  <c r="O47" i="9"/>
  <c r="N47" i="9"/>
  <c r="M47" i="9"/>
  <c r="I47" i="9"/>
  <c r="F47" i="9"/>
  <c r="O46" i="9"/>
  <c r="N46" i="9"/>
  <c r="M46" i="9"/>
  <c r="I46" i="9"/>
  <c r="F46" i="9"/>
  <c r="O45" i="9"/>
  <c r="N45" i="9"/>
  <c r="M45" i="9"/>
  <c r="I45" i="9"/>
  <c r="F45" i="9"/>
  <c r="O44" i="9"/>
  <c r="N44" i="9"/>
  <c r="M44" i="9"/>
  <c r="I44" i="9"/>
  <c r="F44" i="9"/>
  <c r="O43" i="9"/>
  <c r="N43" i="9"/>
  <c r="M43" i="9"/>
  <c r="I43" i="9"/>
  <c r="F43" i="9"/>
  <c r="O42" i="9"/>
  <c r="N42" i="9"/>
  <c r="M42" i="9"/>
  <c r="I42" i="9"/>
  <c r="F42" i="9"/>
  <c r="L41" i="9"/>
  <c r="K41" i="9"/>
  <c r="H41" i="9"/>
  <c r="G41" i="9"/>
  <c r="N41" i="9" s="1"/>
  <c r="E41" i="9"/>
  <c r="D41" i="9"/>
  <c r="O40" i="9"/>
  <c r="N40" i="9"/>
  <c r="M40" i="9"/>
  <c r="I40" i="9"/>
  <c r="F40" i="9"/>
  <c r="O39" i="9"/>
  <c r="N39" i="9"/>
  <c r="M39" i="9"/>
  <c r="I39" i="9"/>
  <c r="F39" i="9"/>
  <c r="O38" i="9"/>
  <c r="N38" i="9"/>
  <c r="M38" i="9"/>
  <c r="I38" i="9"/>
  <c r="F38" i="9"/>
  <c r="O37" i="9"/>
  <c r="N37" i="9"/>
  <c r="M37" i="9"/>
  <c r="I37" i="9"/>
  <c r="F37" i="9"/>
  <c r="O36" i="9"/>
  <c r="N36" i="9"/>
  <c r="M36" i="9"/>
  <c r="I36" i="9"/>
  <c r="F36" i="9"/>
  <c r="O35" i="9"/>
  <c r="N35" i="9"/>
  <c r="M35" i="9"/>
  <c r="I35" i="9"/>
  <c r="F35" i="9"/>
  <c r="O34" i="9"/>
  <c r="N34" i="9"/>
  <c r="M34" i="9"/>
  <c r="I34" i="9"/>
  <c r="F34" i="9"/>
  <c r="L33" i="9"/>
  <c r="K33" i="9"/>
  <c r="H33" i="9"/>
  <c r="G33" i="9"/>
  <c r="N33" i="9" s="1"/>
  <c r="E33" i="9"/>
  <c r="D33" i="9"/>
  <c r="O32" i="9"/>
  <c r="N32" i="9"/>
  <c r="M32" i="9"/>
  <c r="I32" i="9"/>
  <c r="F32" i="9"/>
  <c r="O31" i="9"/>
  <c r="N31" i="9"/>
  <c r="M31" i="9"/>
  <c r="I31" i="9"/>
  <c r="F31" i="9"/>
  <c r="J31" i="9" s="1"/>
  <c r="O30" i="9"/>
  <c r="N30" i="9"/>
  <c r="M30" i="9"/>
  <c r="I30" i="9"/>
  <c r="F30" i="9"/>
  <c r="O29" i="9"/>
  <c r="N29" i="9"/>
  <c r="M29" i="9"/>
  <c r="I29" i="9"/>
  <c r="F29" i="9"/>
  <c r="O28" i="9"/>
  <c r="N28" i="9"/>
  <c r="M28" i="9"/>
  <c r="I28" i="9"/>
  <c r="F28" i="9"/>
  <c r="O27" i="9"/>
  <c r="N27" i="9"/>
  <c r="M27" i="9"/>
  <c r="I27" i="9"/>
  <c r="F27" i="9"/>
  <c r="J27" i="9" s="1"/>
  <c r="O26" i="9"/>
  <c r="N26" i="9"/>
  <c r="M26" i="9"/>
  <c r="I26" i="9"/>
  <c r="F26" i="9"/>
  <c r="L25" i="9"/>
  <c r="K25" i="9"/>
  <c r="H25" i="9"/>
  <c r="O25" i="9" s="1"/>
  <c r="G25" i="9"/>
  <c r="N25" i="9" s="1"/>
  <c r="E25" i="9"/>
  <c r="D25" i="9"/>
  <c r="O24" i="9"/>
  <c r="N24" i="9"/>
  <c r="M24" i="9"/>
  <c r="I24" i="9"/>
  <c r="F24" i="9"/>
  <c r="O23" i="9"/>
  <c r="N23" i="9"/>
  <c r="M23" i="9"/>
  <c r="I23" i="9"/>
  <c r="F23" i="9"/>
  <c r="O22" i="9"/>
  <c r="N22" i="9"/>
  <c r="M22" i="9"/>
  <c r="I22" i="9"/>
  <c r="F22" i="9"/>
  <c r="O21" i="9"/>
  <c r="N21" i="9"/>
  <c r="M21" i="9"/>
  <c r="I21" i="9"/>
  <c r="F21" i="9"/>
  <c r="O20" i="9"/>
  <c r="N20" i="9"/>
  <c r="M20" i="9"/>
  <c r="I20" i="9"/>
  <c r="F20" i="9"/>
  <c r="L19" i="9"/>
  <c r="K19" i="9"/>
  <c r="H19" i="9"/>
  <c r="O19" i="9" s="1"/>
  <c r="G19" i="9"/>
  <c r="N19" i="9" s="1"/>
  <c r="E19" i="9"/>
  <c r="D19" i="9"/>
  <c r="O18" i="9"/>
  <c r="N18" i="9"/>
  <c r="M18" i="9"/>
  <c r="I18" i="9"/>
  <c r="F18" i="9"/>
  <c r="O17" i="9"/>
  <c r="N17" i="9"/>
  <c r="M17" i="9"/>
  <c r="I17" i="9"/>
  <c r="F17" i="9"/>
  <c r="O16" i="9"/>
  <c r="N16" i="9"/>
  <c r="M16" i="9"/>
  <c r="I16" i="9"/>
  <c r="F16" i="9"/>
  <c r="O15" i="9"/>
  <c r="N15" i="9"/>
  <c r="M15" i="9"/>
  <c r="I15" i="9"/>
  <c r="F15" i="9"/>
  <c r="O14" i="9"/>
  <c r="N14" i="9"/>
  <c r="M14" i="9"/>
  <c r="I14" i="9"/>
  <c r="F14" i="9"/>
  <c r="J14" i="9" s="1"/>
  <c r="O13" i="9"/>
  <c r="N13" i="9"/>
  <c r="M13" i="9"/>
  <c r="I13" i="9"/>
  <c r="F13" i="9"/>
  <c r="O12" i="9"/>
  <c r="N12" i="9"/>
  <c r="M12" i="9"/>
  <c r="I12" i="9"/>
  <c r="F12" i="9"/>
  <c r="O11" i="9"/>
  <c r="N11" i="9"/>
  <c r="M11" i="9"/>
  <c r="I11" i="9"/>
  <c r="F11" i="9"/>
  <c r="O10" i="9"/>
  <c r="N10" i="9"/>
  <c r="M10" i="9"/>
  <c r="I10" i="9"/>
  <c r="F10" i="9"/>
  <c r="O9" i="9"/>
  <c r="N9" i="9"/>
  <c r="M9" i="9"/>
  <c r="I9" i="9"/>
  <c r="F9" i="9"/>
  <c r="L8" i="9"/>
  <c r="K8" i="9"/>
  <c r="H8" i="9"/>
  <c r="G8" i="9"/>
  <c r="N8" i="9" s="1"/>
  <c r="E8" i="9"/>
  <c r="D8" i="9"/>
  <c r="O7" i="9"/>
  <c r="N7" i="9"/>
  <c r="M7" i="9"/>
  <c r="I7" i="9"/>
  <c r="F7" i="9"/>
  <c r="O6" i="9"/>
  <c r="N6" i="9"/>
  <c r="M6" i="9"/>
  <c r="I6" i="9"/>
  <c r="F6" i="9"/>
  <c r="O5" i="9"/>
  <c r="N5" i="9"/>
  <c r="M5" i="9"/>
  <c r="I5" i="9"/>
  <c r="F5" i="9"/>
  <c r="O4" i="9"/>
  <c r="N4" i="9"/>
  <c r="M4" i="9"/>
  <c r="I4" i="9"/>
  <c r="I8" i="9" s="1"/>
  <c r="F4" i="9"/>
  <c r="L90" i="8"/>
  <c r="K90" i="8"/>
  <c r="H90" i="8"/>
  <c r="O90" i="8" s="1"/>
  <c r="G90" i="8"/>
  <c r="E90" i="8"/>
  <c r="D90" i="8"/>
  <c r="O89" i="8"/>
  <c r="N89" i="8"/>
  <c r="M89" i="8"/>
  <c r="I89" i="8"/>
  <c r="F89" i="8"/>
  <c r="O88" i="8"/>
  <c r="N88" i="8"/>
  <c r="M88" i="8"/>
  <c r="I88" i="8"/>
  <c r="F88" i="8"/>
  <c r="O87" i="8"/>
  <c r="N87" i="8"/>
  <c r="M87" i="8"/>
  <c r="I87" i="8"/>
  <c r="J87" i="8" s="1"/>
  <c r="F87" i="8"/>
  <c r="O86" i="8"/>
  <c r="N86" i="8"/>
  <c r="M86" i="8"/>
  <c r="I86" i="8"/>
  <c r="F86" i="8"/>
  <c r="O85" i="8"/>
  <c r="N85" i="8"/>
  <c r="M85" i="8"/>
  <c r="I85" i="8"/>
  <c r="F85" i="8"/>
  <c r="O84" i="8"/>
  <c r="N84" i="8"/>
  <c r="M84" i="8"/>
  <c r="I84" i="8"/>
  <c r="F84" i="8"/>
  <c r="O83" i="8"/>
  <c r="N83" i="8"/>
  <c r="M83" i="8"/>
  <c r="I83" i="8"/>
  <c r="F83" i="8"/>
  <c r="O82" i="8"/>
  <c r="N82" i="8"/>
  <c r="M82" i="8"/>
  <c r="I82" i="8"/>
  <c r="F82" i="8"/>
  <c r="O81" i="8"/>
  <c r="N81" i="8"/>
  <c r="M81" i="8"/>
  <c r="I81" i="8"/>
  <c r="F81" i="8"/>
  <c r="O80" i="8"/>
  <c r="N80" i="8"/>
  <c r="M80" i="8"/>
  <c r="I80" i="8"/>
  <c r="F80" i="8"/>
  <c r="L78" i="8"/>
  <c r="K78" i="8"/>
  <c r="H78" i="8"/>
  <c r="G78" i="8"/>
  <c r="E78" i="8"/>
  <c r="D78" i="8"/>
  <c r="O77" i="8"/>
  <c r="N77" i="8"/>
  <c r="M77" i="8"/>
  <c r="I77" i="8"/>
  <c r="F77" i="8"/>
  <c r="O76" i="8"/>
  <c r="N76" i="8"/>
  <c r="M76" i="8"/>
  <c r="I76" i="8"/>
  <c r="F76" i="8"/>
  <c r="O75" i="8"/>
  <c r="N75" i="8"/>
  <c r="M75" i="8"/>
  <c r="I75" i="8"/>
  <c r="J75" i="8" s="1"/>
  <c r="F75" i="8"/>
  <c r="L74" i="8"/>
  <c r="K74" i="8"/>
  <c r="H74" i="8"/>
  <c r="G74" i="8"/>
  <c r="E74" i="8"/>
  <c r="E79" i="8" s="1"/>
  <c r="D74" i="8"/>
  <c r="D79" i="8" s="1"/>
  <c r="O73" i="8"/>
  <c r="N73" i="8"/>
  <c r="M73" i="8"/>
  <c r="I73" i="8"/>
  <c r="F73" i="8"/>
  <c r="O72" i="8"/>
  <c r="N72" i="8"/>
  <c r="M72" i="8"/>
  <c r="I72" i="8"/>
  <c r="F72" i="8"/>
  <c r="O71" i="8"/>
  <c r="N71" i="8"/>
  <c r="M71" i="8"/>
  <c r="I71" i="8"/>
  <c r="F71" i="8"/>
  <c r="O70" i="8"/>
  <c r="N70" i="8"/>
  <c r="M70" i="8"/>
  <c r="I70" i="8"/>
  <c r="F70" i="8"/>
  <c r="O69" i="8"/>
  <c r="N69" i="8"/>
  <c r="M69" i="8"/>
  <c r="I69" i="8"/>
  <c r="F69" i="8"/>
  <c r="L68" i="8"/>
  <c r="K68" i="8"/>
  <c r="H68" i="8"/>
  <c r="O68" i="8" s="1"/>
  <c r="G68" i="8"/>
  <c r="N68" i="8" s="1"/>
  <c r="E68" i="8"/>
  <c r="D68" i="8"/>
  <c r="O67" i="8"/>
  <c r="N67" i="8"/>
  <c r="M67" i="8"/>
  <c r="I67" i="8"/>
  <c r="F67" i="8"/>
  <c r="O66" i="8"/>
  <c r="N66" i="8"/>
  <c r="M66" i="8"/>
  <c r="I66" i="8"/>
  <c r="F66" i="8"/>
  <c r="O65" i="8"/>
  <c r="N65" i="8"/>
  <c r="M65" i="8"/>
  <c r="I65" i="8"/>
  <c r="F65" i="8"/>
  <c r="O64" i="8"/>
  <c r="N64" i="8"/>
  <c r="M64" i="8"/>
  <c r="I64" i="8"/>
  <c r="F64" i="8"/>
  <c r="O63" i="8"/>
  <c r="N63" i="8"/>
  <c r="M63" i="8"/>
  <c r="I63" i="8"/>
  <c r="F63" i="8"/>
  <c r="O62" i="8"/>
  <c r="N62" i="8"/>
  <c r="M62" i="8"/>
  <c r="I62" i="8"/>
  <c r="F62" i="8"/>
  <c r="O61" i="8"/>
  <c r="N61" i="8"/>
  <c r="M61" i="8"/>
  <c r="I61" i="8"/>
  <c r="J61" i="8" s="1"/>
  <c r="F61" i="8"/>
  <c r="O60" i="8"/>
  <c r="N60" i="8"/>
  <c r="M60" i="8"/>
  <c r="I60" i="8"/>
  <c r="F60" i="8"/>
  <c r="O59" i="8"/>
  <c r="N59" i="8"/>
  <c r="M59" i="8"/>
  <c r="I59" i="8"/>
  <c r="F59" i="8"/>
  <c r="O57" i="8"/>
  <c r="N57" i="8"/>
  <c r="M57" i="8"/>
  <c r="I57" i="8"/>
  <c r="F57" i="8"/>
  <c r="O56" i="8"/>
  <c r="N56" i="8"/>
  <c r="M56" i="8"/>
  <c r="I56" i="8"/>
  <c r="F56" i="8"/>
  <c r="O55" i="8"/>
  <c r="N55" i="8"/>
  <c r="M55" i="8"/>
  <c r="I55" i="8"/>
  <c r="F55" i="8"/>
  <c r="O54" i="8"/>
  <c r="N54" i="8"/>
  <c r="M54" i="8"/>
  <c r="I54" i="8"/>
  <c r="F54" i="8"/>
  <c r="O53" i="8"/>
  <c r="N53" i="8"/>
  <c r="M53" i="8"/>
  <c r="I53" i="8"/>
  <c r="F53" i="8"/>
  <c r="O52" i="8"/>
  <c r="N52" i="8"/>
  <c r="M52" i="8"/>
  <c r="I52" i="8"/>
  <c r="F52" i="8"/>
  <c r="O51" i="8"/>
  <c r="N51" i="8"/>
  <c r="M51" i="8"/>
  <c r="I51" i="8"/>
  <c r="F51" i="8"/>
  <c r="L50" i="8"/>
  <c r="L58" i="8" s="1"/>
  <c r="K50" i="8"/>
  <c r="K58" i="8" s="1"/>
  <c r="H50" i="8"/>
  <c r="H58" i="8" s="1"/>
  <c r="O58" i="8" s="1"/>
  <c r="G50" i="8"/>
  <c r="G58" i="8" s="1"/>
  <c r="N58" i="8" s="1"/>
  <c r="E50" i="8"/>
  <c r="E58" i="8" s="1"/>
  <c r="D50" i="8"/>
  <c r="D58" i="8" s="1"/>
  <c r="O49" i="8"/>
  <c r="N49" i="8"/>
  <c r="M49" i="8"/>
  <c r="I49" i="8"/>
  <c r="J49" i="8" s="1"/>
  <c r="F49" i="8"/>
  <c r="O48" i="8"/>
  <c r="N48" i="8"/>
  <c r="M48" i="8"/>
  <c r="I48" i="8"/>
  <c r="F48" i="8"/>
  <c r="O47" i="8"/>
  <c r="N47" i="8"/>
  <c r="M47" i="8"/>
  <c r="I47" i="8"/>
  <c r="F47" i="8"/>
  <c r="O46" i="8"/>
  <c r="N46" i="8"/>
  <c r="M46" i="8"/>
  <c r="I46" i="8"/>
  <c r="F46" i="8"/>
  <c r="O45" i="8"/>
  <c r="N45" i="8"/>
  <c r="M45" i="8"/>
  <c r="I45" i="8"/>
  <c r="J45" i="8" s="1"/>
  <c r="F45" i="8"/>
  <c r="O44" i="8"/>
  <c r="N44" i="8"/>
  <c r="M44" i="8"/>
  <c r="I44" i="8"/>
  <c r="F44" i="8"/>
  <c r="O43" i="8"/>
  <c r="N43" i="8"/>
  <c r="M43" i="8"/>
  <c r="I43" i="8"/>
  <c r="F43" i="8"/>
  <c r="O42" i="8"/>
  <c r="N42" i="8"/>
  <c r="M42" i="8"/>
  <c r="I42" i="8"/>
  <c r="F42" i="8"/>
  <c r="L41" i="8"/>
  <c r="K41" i="8"/>
  <c r="H41" i="8"/>
  <c r="O41" i="8" s="1"/>
  <c r="G41" i="8"/>
  <c r="N41" i="8" s="1"/>
  <c r="E41" i="8"/>
  <c r="D41" i="8"/>
  <c r="O40" i="8"/>
  <c r="N40" i="8"/>
  <c r="M40" i="8"/>
  <c r="I40" i="8"/>
  <c r="F40" i="8"/>
  <c r="O39" i="8"/>
  <c r="N39" i="8"/>
  <c r="M39" i="8"/>
  <c r="I39" i="8"/>
  <c r="F39" i="8"/>
  <c r="O38" i="8"/>
  <c r="N38" i="8"/>
  <c r="M38" i="8"/>
  <c r="I38" i="8"/>
  <c r="J38" i="8" s="1"/>
  <c r="F38" i="8"/>
  <c r="O37" i="8"/>
  <c r="N37" i="8"/>
  <c r="M37" i="8"/>
  <c r="I37" i="8"/>
  <c r="F37" i="8"/>
  <c r="O36" i="8"/>
  <c r="N36" i="8"/>
  <c r="M36" i="8"/>
  <c r="I36" i="8"/>
  <c r="F36" i="8"/>
  <c r="O35" i="8"/>
  <c r="N35" i="8"/>
  <c r="M35" i="8"/>
  <c r="I35" i="8"/>
  <c r="F35" i="8"/>
  <c r="O34" i="8"/>
  <c r="N34" i="8"/>
  <c r="M34" i="8"/>
  <c r="I34" i="8"/>
  <c r="J34" i="8" s="1"/>
  <c r="F34" i="8"/>
  <c r="L33" i="8"/>
  <c r="K33" i="8"/>
  <c r="H33" i="8"/>
  <c r="G33" i="8"/>
  <c r="E33" i="8"/>
  <c r="D33" i="8"/>
  <c r="O32" i="8"/>
  <c r="N32" i="8"/>
  <c r="M32" i="8"/>
  <c r="I32" i="8"/>
  <c r="F32" i="8"/>
  <c r="O31" i="8"/>
  <c r="N31" i="8"/>
  <c r="M31" i="8"/>
  <c r="I31" i="8"/>
  <c r="F31" i="8"/>
  <c r="O30" i="8"/>
  <c r="N30" i="8"/>
  <c r="M30" i="8"/>
  <c r="I30" i="8"/>
  <c r="F30" i="8"/>
  <c r="O29" i="8"/>
  <c r="N29" i="8"/>
  <c r="M29" i="8"/>
  <c r="I29" i="8"/>
  <c r="F29" i="8"/>
  <c r="O28" i="8"/>
  <c r="N28" i="8"/>
  <c r="M28" i="8"/>
  <c r="I28" i="8"/>
  <c r="F28" i="8"/>
  <c r="O27" i="8"/>
  <c r="N27" i="8"/>
  <c r="M27" i="8"/>
  <c r="I27" i="8"/>
  <c r="F27" i="8"/>
  <c r="O26" i="8"/>
  <c r="N26" i="8"/>
  <c r="M26" i="8"/>
  <c r="I26" i="8"/>
  <c r="F26" i="8"/>
  <c r="L25" i="8"/>
  <c r="K25" i="8"/>
  <c r="H25" i="8"/>
  <c r="G25" i="8"/>
  <c r="N25" i="8" s="1"/>
  <c r="E25" i="8"/>
  <c r="D25" i="8"/>
  <c r="O24" i="8"/>
  <c r="N24" i="8"/>
  <c r="M24" i="8"/>
  <c r="I24" i="8"/>
  <c r="F24" i="8"/>
  <c r="O23" i="8"/>
  <c r="N23" i="8"/>
  <c r="M23" i="8"/>
  <c r="I23" i="8"/>
  <c r="F23" i="8"/>
  <c r="O22" i="8"/>
  <c r="N22" i="8"/>
  <c r="M22" i="8"/>
  <c r="I22" i="8"/>
  <c r="F22" i="8"/>
  <c r="O21" i="8"/>
  <c r="N21" i="8"/>
  <c r="M21" i="8"/>
  <c r="I21" i="8"/>
  <c r="F21" i="8"/>
  <c r="O20" i="8"/>
  <c r="N20" i="8"/>
  <c r="M20" i="8"/>
  <c r="I20" i="8"/>
  <c r="F20" i="8"/>
  <c r="L19" i="8"/>
  <c r="K19" i="8"/>
  <c r="H19" i="8"/>
  <c r="O19" i="8" s="1"/>
  <c r="G19" i="8"/>
  <c r="E19" i="8"/>
  <c r="D19" i="8"/>
  <c r="O18" i="8"/>
  <c r="N18" i="8"/>
  <c r="M18" i="8"/>
  <c r="I18" i="8"/>
  <c r="F18" i="8"/>
  <c r="O17" i="8"/>
  <c r="N17" i="8"/>
  <c r="M17" i="8"/>
  <c r="I17" i="8"/>
  <c r="J17" i="8" s="1"/>
  <c r="F17" i="8"/>
  <c r="O16" i="8"/>
  <c r="N16" i="8"/>
  <c r="M16" i="8"/>
  <c r="I16" i="8"/>
  <c r="F16" i="8"/>
  <c r="O15" i="8"/>
  <c r="N15" i="8"/>
  <c r="M15" i="8"/>
  <c r="I15" i="8"/>
  <c r="F15" i="8"/>
  <c r="O14" i="8"/>
  <c r="N14" i="8"/>
  <c r="M14" i="8"/>
  <c r="I14" i="8"/>
  <c r="F14" i="8"/>
  <c r="O13" i="8"/>
  <c r="N13" i="8"/>
  <c r="M13" i="8"/>
  <c r="I13" i="8"/>
  <c r="F13" i="8"/>
  <c r="O12" i="8"/>
  <c r="N12" i="8"/>
  <c r="M12" i="8"/>
  <c r="I12" i="8"/>
  <c r="F12" i="8"/>
  <c r="O11" i="8"/>
  <c r="N11" i="8"/>
  <c r="M11" i="8"/>
  <c r="I11" i="8"/>
  <c r="F11" i="8"/>
  <c r="O10" i="8"/>
  <c r="N10" i="8"/>
  <c r="M10" i="8"/>
  <c r="I10" i="8"/>
  <c r="F10" i="8"/>
  <c r="O9" i="8"/>
  <c r="N9" i="8"/>
  <c r="M9" i="8"/>
  <c r="I9" i="8"/>
  <c r="J9" i="8" s="1"/>
  <c r="F9" i="8"/>
  <c r="L8" i="8"/>
  <c r="K8" i="8"/>
  <c r="H8" i="8"/>
  <c r="G8" i="8"/>
  <c r="E8" i="8"/>
  <c r="D8" i="8"/>
  <c r="D91" i="8" s="1"/>
  <c r="O7" i="8"/>
  <c r="N7" i="8"/>
  <c r="M7" i="8"/>
  <c r="I7" i="8"/>
  <c r="F7" i="8"/>
  <c r="O6" i="8"/>
  <c r="N6" i="8"/>
  <c r="M6" i="8"/>
  <c r="I6" i="8"/>
  <c r="F6" i="8"/>
  <c r="O5" i="8"/>
  <c r="N5" i="8"/>
  <c r="M5" i="8"/>
  <c r="I5" i="8"/>
  <c r="F5" i="8"/>
  <c r="O4" i="8"/>
  <c r="N4" i="8"/>
  <c r="M4" i="8"/>
  <c r="I4" i="8"/>
  <c r="F4" i="8"/>
  <c r="L90" i="7"/>
  <c r="K90" i="7"/>
  <c r="H90" i="7"/>
  <c r="O90" i="7" s="1"/>
  <c r="G90" i="7"/>
  <c r="N90" i="7" s="1"/>
  <c r="E90" i="7"/>
  <c r="D90" i="7"/>
  <c r="O89" i="7"/>
  <c r="N89" i="7"/>
  <c r="M89" i="7"/>
  <c r="I89" i="7"/>
  <c r="F89" i="7"/>
  <c r="O88" i="7"/>
  <c r="N88" i="7"/>
  <c r="M88" i="7"/>
  <c r="I88" i="7"/>
  <c r="F88" i="7"/>
  <c r="O87" i="7"/>
  <c r="N87" i="7"/>
  <c r="M87" i="7"/>
  <c r="I87" i="7"/>
  <c r="F87" i="7"/>
  <c r="O86" i="7"/>
  <c r="N86" i="7"/>
  <c r="M86" i="7"/>
  <c r="I86" i="7"/>
  <c r="F86" i="7"/>
  <c r="O85" i="7"/>
  <c r="N85" i="7"/>
  <c r="M85" i="7"/>
  <c r="I85" i="7"/>
  <c r="F85" i="7"/>
  <c r="J85" i="7" s="1"/>
  <c r="O84" i="7"/>
  <c r="N84" i="7"/>
  <c r="M84" i="7"/>
  <c r="I84" i="7"/>
  <c r="F84" i="7"/>
  <c r="O83" i="7"/>
  <c r="N83" i="7"/>
  <c r="M83" i="7"/>
  <c r="I83" i="7"/>
  <c r="F83" i="7"/>
  <c r="O82" i="7"/>
  <c r="N82" i="7"/>
  <c r="M82" i="7"/>
  <c r="I82" i="7"/>
  <c r="F82" i="7"/>
  <c r="O81" i="7"/>
  <c r="N81" i="7"/>
  <c r="M81" i="7"/>
  <c r="I81" i="7"/>
  <c r="F81" i="7"/>
  <c r="O80" i="7"/>
  <c r="N80" i="7"/>
  <c r="M80" i="7"/>
  <c r="I80" i="7"/>
  <c r="F80" i="7"/>
  <c r="L78" i="7"/>
  <c r="K78" i="7"/>
  <c r="H78" i="7"/>
  <c r="G78" i="7"/>
  <c r="E78" i="7"/>
  <c r="D78" i="7"/>
  <c r="O77" i="7"/>
  <c r="N77" i="7"/>
  <c r="M77" i="7"/>
  <c r="I77" i="7"/>
  <c r="F77" i="7"/>
  <c r="O76" i="7"/>
  <c r="N76" i="7"/>
  <c r="M76" i="7"/>
  <c r="I76" i="7"/>
  <c r="F76" i="7"/>
  <c r="O75" i="7"/>
  <c r="N75" i="7"/>
  <c r="M75" i="7"/>
  <c r="I75" i="7"/>
  <c r="F75" i="7"/>
  <c r="L74" i="7"/>
  <c r="K74" i="7"/>
  <c r="H74" i="7"/>
  <c r="G74" i="7"/>
  <c r="E74" i="7"/>
  <c r="D74" i="7"/>
  <c r="D79" i="7" s="1"/>
  <c r="O73" i="7"/>
  <c r="N73" i="7"/>
  <c r="M73" i="7"/>
  <c r="I73" i="7"/>
  <c r="F73" i="7"/>
  <c r="O72" i="7"/>
  <c r="N72" i="7"/>
  <c r="M72" i="7"/>
  <c r="I72" i="7"/>
  <c r="F72" i="7"/>
  <c r="O71" i="7"/>
  <c r="N71" i="7"/>
  <c r="M71" i="7"/>
  <c r="I71" i="7"/>
  <c r="J71" i="7" s="1"/>
  <c r="F71" i="7"/>
  <c r="O70" i="7"/>
  <c r="N70" i="7"/>
  <c r="M70" i="7"/>
  <c r="I70" i="7"/>
  <c r="F70" i="7"/>
  <c r="O69" i="7"/>
  <c r="N69" i="7"/>
  <c r="M69" i="7"/>
  <c r="I69" i="7"/>
  <c r="F69" i="7"/>
  <c r="L68" i="7"/>
  <c r="K68" i="7"/>
  <c r="H68" i="7"/>
  <c r="O68" i="7" s="1"/>
  <c r="G68" i="7"/>
  <c r="N68" i="7" s="1"/>
  <c r="E68" i="7"/>
  <c r="D68" i="7"/>
  <c r="O67" i="7"/>
  <c r="N67" i="7"/>
  <c r="M67" i="7"/>
  <c r="I67" i="7"/>
  <c r="F67" i="7"/>
  <c r="O66" i="7"/>
  <c r="N66" i="7"/>
  <c r="M66" i="7"/>
  <c r="I66" i="7"/>
  <c r="F66" i="7"/>
  <c r="O65" i="7"/>
  <c r="N65" i="7"/>
  <c r="M65" i="7"/>
  <c r="I65" i="7"/>
  <c r="F65" i="7"/>
  <c r="O64" i="7"/>
  <c r="N64" i="7"/>
  <c r="M64" i="7"/>
  <c r="I64" i="7"/>
  <c r="J64" i="7" s="1"/>
  <c r="F64" i="7"/>
  <c r="O63" i="7"/>
  <c r="N63" i="7"/>
  <c r="M63" i="7"/>
  <c r="I63" i="7"/>
  <c r="F63" i="7"/>
  <c r="O62" i="7"/>
  <c r="N62" i="7"/>
  <c r="M62" i="7"/>
  <c r="I62" i="7"/>
  <c r="F62" i="7"/>
  <c r="O61" i="7"/>
  <c r="N61" i="7"/>
  <c r="M61" i="7"/>
  <c r="I61" i="7"/>
  <c r="F61" i="7"/>
  <c r="O60" i="7"/>
  <c r="N60" i="7"/>
  <c r="M60" i="7"/>
  <c r="I60" i="7"/>
  <c r="F60" i="7"/>
  <c r="O59" i="7"/>
  <c r="N59" i="7"/>
  <c r="M59" i="7"/>
  <c r="I59" i="7"/>
  <c r="F59" i="7"/>
  <c r="O57" i="7"/>
  <c r="N57" i="7"/>
  <c r="M57" i="7"/>
  <c r="I57" i="7"/>
  <c r="F57" i="7"/>
  <c r="O56" i="7"/>
  <c r="N56" i="7"/>
  <c r="M56" i="7"/>
  <c r="I56" i="7"/>
  <c r="F56" i="7"/>
  <c r="O55" i="7"/>
  <c r="N55" i="7"/>
  <c r="M55" i="7"/>
  <c r="I55" i="7"/>
  <c r="F55" i="7"/>
  <c r="O54" i="7"/>
  <c r="N54" i="7"/>
  <c r="M54" i="7"/>
  <c r="I54" i="7"/>
  <c r="F54" i="7"/>
  <c r="J54" i="7" s="1"/>
  <c r="O53" i="7"/>
  <c r="N53" i="7"/>
  <c r="M53" i="7"/>
  <c r="I53" i="7"/>
  <c r="J53" i="7" s="1"/>
  <c r="F53" i="7"/>
  <c r="O52" i="7"/>
  <c r="N52" i="7"/>
  <c r="M52" i="7"/>
  <c r="I52" i="7"/>
  <c r="F52" i="7"/>
  <c r="O51" i="7"/>
  <c r="N51" i="7"/>
  <c r="M51" i="7"/>
  <c r="I51" i="7"/>
  <c r="F51" i="7"/>
  <c r="L50" i="7"/>
  <c r="L58" i="7" s="1"/>
  <c r="K50" i="7"/>
  <c r="K58" i="7" s="1"/>
  <c r="H50" i="7"/>
  <c r="O50" i="7" s="1"/>
  <c r="G50" i="7"/>
  <c r="N50" i="7" s="1"/>
  <c r="E50" i="7"/>
  <c r="E58" i="7" s="1"/>
  <c r="D50" i="7"/>
  <c r="D58" i="7" s="1"/>
  <c r="O49" i="7"/>
  <c r="N49" i="7"/>
  <c r="M49" i="7"/>
  <c r="I49" i="7"/>
  <c r="F49" i="7"/>
  <c r="O48" i="7"/>
  <c r="N48" i="7"/>
  <c r="M48" i="7"/>
  <c r="I48" i="7"/>
  <c r="F48" i="7"/>
  <c r="O47" i="7"/>
  <c r="N47" i="7"/>
  <c r="M47" i="7"/>
  <c r="I47" i="7"/>
  <c r="F47" i="7"/>
  <c r="O46" i="7"/>
  <c r="N46" i="7"/>
  <c r="M46" i="7"/>
  <c r="I46" i="7"/>
  <c r="F46" i="7"/>
  <c r="O45" i="7"/>
  <c r="N45" i="7"/>
  <c r="M45" i="7"/>
  <c r="I45" i="7"/>
  <c r="F45" i="7"/>
  <c r="O44" i="7"/>
  <c r="N44" i="7"/>
  <c r="M44" i="7"/>
  <c r="I44" i="7"/>
  <c r="F44" i="7"/>
  <c r="O43" i="7"/>
  <c r="N43" i="7"/>
  <c r="M43" i="7"/>
  <c r="I43" i="7"/>
  <c r="F43" i="7"/>
  <c r="O42" i="7"/>
  <c r="N42" i="7"/>
  <c r="M42" i="7"/>
  <c r="I42" i="7"/>
  <c r="F42" i="7"/>
  <c r="L41" i="7"/>
  <c r="K41" i="7"/>
  <c r="H41" i="7"/>
  <c r="O41" i="7" s="1"/>
  <c r="G41" i="7"/>
  <c r="E41" i="7"/>
  <c r="D41" i="7"/>
  <c r="O40" i="7"/>
  <c r="N40" i="7"/>
  <c r="M40" i="7"/>
  <c r="I40" i="7"/>
  <c r="F40" i="7"/>
  <c r="O39" i="7"/>
  <c r="N39" i="7"/>
  <c r="M39" i="7"/>
  <c r="I39" i="7"/>
  <c r="J39" i="7" s="1"/>
  <c r="F39" i="7"/>
  <c r="O38" i="7"/>
  <c r="N38" i="7"/>
  <c r="M38" i="7"/>
  <c r="I38" i="7"/>
  <c r="F38" i="7"/>
  <c r="O37" i="7"/>
  <c r="N37" i="7"/>
  <c r="M37" i="7"/>
  <c r="I37" i="7"/>
  <c r="F37" i="7"/>
  <c r="O36" i="7"/>
  <c r="N36" i="7"/>
  <c r="M36" i="7"/>
  <c r="I36" i="7"/>
  <c r="F36" i="7"/>
  <c r="O35" i="7"/>
  <c r="N35" i="7"/>
  <c r="M35" i="7"/>
  <c r="I35" i="7"/>
  <c r="F35" i="7"/>
  <c r="O34" i="7"/>
  <c r="N34" i="7"/>
  <c r="M34" i="7"/>
  <c r="I34" i="7"/>
  <c r="F34" i="7"/>
  <c r="L33" i="7"/>
  <c r="K33" i="7"/>
  <c r="H33" i="7"/>
  <c r="G33" i="7"/>
  <c r="E33" i="7"/>
  <c r="D33" i="7"/>
  <c r="O32" i="7"/>
  <c r="N32" i="7"/>
  <c r="M32" i="7"/>
  <c r="I32" i="7"/>
  <c r="F32" i="7"/>
  <c r="O31" i="7"/>
  <c r="N31" i="7"/>
  <c r="M31" i="7"/>
  <c r="I31" i="7"/>
  <c r="F31" i="7"/>
  <c r="O30" i="7"/>
  <c r="N30" i="7"/>
  <c r="M30" i="7"/>
  <c r="I30" i="7"/>
  <c r="F30" i="7"/>
  <c r="O29" i="7"/>
  <c r="N29" i="7"/>
  <c r="M29" i="7"/>
  <c r="I29" i="7"/>
  <c r="F29" i="7"/>
  <c r="O28" i="7"/>
  <c r="N28" i="7"/>
  <c r="M28" i="7"/>
  <c r="I28" i="7"/>
  <c r="F28" i="7"/>
  <c r="O27" i="7"/>
  <c r="N27" i="7"/>
  <c r="M27" i="7"/>
  <c r="I27" i="7"/>
  <c r="F27" i="7"/>
  <c r="J27" i="7" s="1"/>
  <c r="O26" i="7"/>
  <c r="N26" i="7"/>
  <c r="M26" i="7"/>
  <c r="I26" i="7"/>
  <c r="F26" i="7"/>
  <c r="L25" i="7"/>
  <c r="K25" i="7"/>
  <c r="H25" i="7"/>
  <c r="G25" i="7"/>
  <c r="N25" i="7" s="1"/>
  <c r="E25" i="7"/>
  <c r="D25" i="7"/>
  <c r="O24" i="7"/>
  <c r="N24" i="7"/>
  <c r="M24" i="7"/>
  <c r="I24" i="7"/>
  <c r="F24" i="7"/>
  <c r="O23" i="7"/>
  <c r="N23" i="7"/>
  <c r="M23" i="7"/>
  <c r="I23" i="7"/>
  <c r="F23" i="7"/>
  <c r="J23" i="7" s="1"/>
  <c r="O22" i="7"/>
  <c r="N22" i="7"/>
  <c r="M22" i="7"/>
  <c r="I22" i="7"/>
  <c r="F22" i="7"/>
  <c r="O21" i="7"/>
  <c r="N21" i="7"/>
  <c r="M21" i="7"/>
  <c r="I21" i="7"/>
  <c r="F21" i="7"/>
  <c r="O20" i="7"/>
  <c r="N20" i="7"/>
  <c r="M20" i="7"/>
  <c r="I20" i="7"/>
  <c r="F20" i="7"/>
  <c r="L19" i="7"/>
  <c r="K19" i="7"/>
  <c r="H19" i="7"/>
  <c r="O19" i="7" s="1"/>
  <c r="G19" i="7"/>
  <c r="E19" i="7"/>
  <c r="D19" i="7"/>
  <c r="O18" i="7"/>
  <c r="N18" i="7"/>
  <c r="M18" i="7"/>
  <c r="I18" i="7"/>
  <c r="F18" i="7"/>
  <c r="O17" i="7"/>
  <c r="N17" i="7"/>
  <c r="M17" i="7"/>
  <c r="I17" i="7"/>
  <c r="F17" i="7"/>
  <c r="O16" i="7"/>
  <c r="N16" i="7"/>
  <c r="M16" i="7"/>
  <c r="I16" i="7"/>
  <c r="F16" i="7"/>
  <c r="O15" i="7"/>
  <c r="N15" i="7"/>
  <c r="M15" i="7"/>
  <c r="I15" i="7"/>
  <c r="F15" i="7"/>
  <c r="J15" i="7" s="1"/>
  <c r="O14" i="7"/>
  <c r="N14" i="7"/>
  <c r="M14" i="7"/>
  <c r="I14" i="7"/>
  <c r="F14" i="7"/>
  <c r="O13" i="7"/>
  <c r="N13" i="7"/>
  <c r="M13" i="7"/>
  <c r="I13" i="7"/>
  <c r="F13" i="7"/>
  <c r="O12" i="7"/>
  <c r="N12" i="7"/>
  <c r="M12" i="7"/>
  <c r="I12" i="7"/>
  <c r="F12" i="7"/>
  <c r="O11" i="7"/>
  <c r="N11" i="7"/>
  <c r="M11" i="7"/>
  <c r="I11" i="7"/>
  <c r="F11" i="7"/>
  <c r="O10" i="7"/>
  <c r="N10" i="7"/>
  <c r="M10" i="7"/>
  <c r="I10" i="7"/>
  <c r="F10" i="7"/>
  <c r="O9" i="7"/>
  <c r="N9" i="7"/>
  <c r="M9" i="7"/>
  <c r="I9" i="7"/>
  <c r="F9" i="7"/>
  <c r="L8" i="7"/>
  <c r="K8" i="7"/>
  <c r="H8" i="7"/>
  <c r="G8" i="7"/>
  <c r="E8" i="7"/>
  <c r="D8" i="7"/>
  <c r="O7" i="7"/>
  <c r="N7" i="7"/>
  <c r="M7" i="7"/>
  <c r="I7" i="7"/>
  <c r="F7" i="7"/>
  <c r="O6" i="7"/>
  <c r="N6" i="7"/>
  <c r="M6" i="7"/>
  <c r="I6" i="7"/>
  <c r="F6" i="7"/>
  <c r="O5" i="7"/>
  <c r="N5" i="7"/>
  <c r="M5" i="7"/>
  <c r="I5" i="7"/>
  <c r="F5" i="7"/>
  <c r="O4" i="7"/>
  <c r="N4" i="7"/>
  <c r="M4" i="7"/>
  <c r="I4" i="7"/>
  <c r="F4" i="7"/>
  <c r="L90" i="6"/>
  <c r="K90" i="6"/>
  <c r="H90" i="6"/>
  <c r="O90" i="6" s="1"/>
  <c r="G90" i="6"/>
  <c r="N90" i="6" s="1"/>
  <c r="E90" i="6"/>
  <c r="D90" i="6"/>
  <c r="O89" i="6"/>
  <c r="N89" i="6"/>
  <c r="M89" i="6"/>
  <c r="I89" i="6"/>
  <c r="F89" i="6"/>
  <c r="O88" i="6"/>
  <c r="N88" i="6"/>
  <c r="M88" i="6"/>
  <c r="I88" i="6"/>
  <c r="F88" i="6"/>
  <c r="O87" i="6"/>
  <c r="N87" i="6"/>
  <c r="M87" i="6"/>
  <c r="I87" i="6"/>
  <c r="F87" i="6"/>
  <c r="O86" i="6"/>
  <c r="N86" i="6"/>
  <c r="M86" i="6"/>
  <c r="I86" i="6"/>
  <c r="F86" i="6"/>
  <c r="O85" i="6"/>
  <c r="N85" i="6"/>
  <c r="M85" i="6"/>
  <c r="I85" i="6"/>
  <c r="F85" i="6"/>
  <c r="O84" i="6"/>
  <c r="N84" i="6"/>
  <c r="M84" i="6"/>
  <c r="I84" i="6"/>
  <c r="F84" i="6"/>
  <c r="O83" i="6"/>
  <c r="N83" i="6"/>
  <c r="M83" i="6"/>
  <c r="I83" i="6"/>
  <c r="F83" i="6"/>
  <c r="O82" i="6"/>
  <c r="N82" i="6"/>
  <c r="M82" i="6"/>
  <c r="I82" i="6"/>
  <c r="F82" i="6"/>
  <c r="O81" i="6"/>
  <c r="N81" i="6"/>
  <c r="M81" i="6"/>
  <c r="I81" i="6"/>
  <c r="F81" i="6"/>
  <c r="O80" i="6"/>
  <c r="N80" i="6"/>
  <c r="M80" i="6"/>
  <c r="I80" i="6"/>
  <c r="F80" i="6"/>
  <c r="L78" i="6"/>
  <c r="K78" i="6"/>
  <c r="H78" i="6"/>
  <c r="G78" i="6"/>
  <c r="E78" i="6"/>
  <c r="D78" i="6"/>
  <c r="O77" i="6"/>
  <c r="N77" i="6"/>
  <c r="M77" i="6"/>
  <c r="I77" i="6"/>
  <c r="F77" i="6"/>
  <c r="O76" i="6"/>
  <c r="N76" i="6"/>
  <c r="M76" i="6"/>
  <c r="I76" i="6"/>
  <c r="F76" i="6"/>
  <c r="O75" i="6"/>
  <c r="N75" i="6"/>
  <c r="M75" i="6"/>
  <c r="I75" i="6"/>
  <c r="F75" i="6"/>
  <c r="L74" i="6"/>
  <c r="K74" i="6"/>
  <c r="H74" i="6"/>
  <c r="G74" i="6"/>
  <c r="E74" i="6"/>
  <c r="D74" i="6"/>
  <c r="D79" i="6" s="1"/>
  <c r="O73" i="6"/>
  <c r="N73" i="6"/>
  <c r="M73" i="6"/>
  <c r="I73" i="6"/>
  <c r="F73" i="6"/>
  <c r="O72" i="6"/>
  <c r="N72" i="6"/>
  <c r="M72" i="6"/>
  <c r="I72" i="6"/>
  <c r="F72" i="6"/>
  <c r="O71" i="6"/>
  <c r="N71" i="6"/>
  <c r="M71" i="6"/>
  <c r="I71" i="6"/>
  <c r="J71" i="6" s="1"/>
  <c r="F71" i="6"/>
  <c r="O70" i="6"/>
  <c r="N70" i="6"/>
  <c r="M70" i="6"/>
  <c r="I70" i="6"/>
  <c r="F70" i="6"/>
  <c r="O69" i="6"/>
  <c r="N69" i="6"/>
  <c r="M69" i="6"/>
  <c r="I69" i="6"/>
  <c r="F69" i="6"/>
  <c r="F74" i="6" s="1"/>
  <c r="L68" i="6"/>
  <c r="K68" i="6"/>
  <c r="H68" i="6"/>
  <c r="O68" i="6" s="1"/>
  <c r="G68" i="6"/>
  <c r="N68" i="6" s="1"/>
  <c r="E68" i="6"/>
  <c r="D68" i="6"/>
  <c r="O67" i="6"/>
  <c r="N67" i="6"/>
  <c r="M67" i="6"/>
  <c r="I67" i="6"/>
  <c r="F67" i="6"/>
  <c r="O66" i="6"/>
  <c r="N66" i="6"/>
  <c r="M66" i="6"/>
  <c r="I66" i="6"/>
  <c r="F66" i="6"/>
  <c r="O65" i="6"/>
  <c r="N65" i="6"/>
  <c r="M65" i="6"/>
  <c r="I65" i="6"/>
  <c r="F65" i="6"/>
  <c r="O64" i="6"/>
  <c r="N64" i="6"/>
  <c r="M64" i="6"/>
  <c r="I64" i="6"/>
  <c r="F64" i="6"/>
  <c r="O63" i="6"/>
  <c r="N63" i="6"/>
  <c r="M63" i="6"/>
  <c r="I63" i="6"/>
  <c r="F63" i="6"/>
  <c r="J63" i="6" s="1"/>
  <c r="O62" i="6"/>
  <c r="N62" i="6"/>
  <c r="M62" i="6"/>
  <c r="I62" i="6"/>
  <c r="F62" i="6"/>
  <c r="O61" i="6"/>
  <c r="N61" i="6"/>
  <c r="M61" i="6"/>
  <c r="I61" i="6"/>
  <c r="F61" i="6"/>
  <c r="O60" i="6"/>
  <c r="N60" i="6"/>
  <c r="M60" i="6"/>
  <c r="I60" i="6"/>
  <c r="F60" i="6"/>
  <c r="O59" i="6"/>
  <c r="N59" i="6"/>
  <c r="M59" i="6"/>
  <c r="I59" i="6"/>
  <c r="F59" i="6"/>
  <c r="O57" i="6"/>
  <c r="N57" i="6"/>
  <c r="M57" i="6"/>
  <c r="I57" i="6"/>
  <c r="F57" i="6"/>
  <c r="O56" i="6"/>
  <c r="N56" i="6"/>
  <c r="M56" i="6"/>
  <c r="I56" i="6"/>
  <c r="F56" i="6"/>
  <c r="O55" i="6"/>
  <c r="N55" i="6"/>
  <c r="M55" i="6"/>
  <c r="I55" i="6"/>
  <c r="J55" i="6" s="1"/>
  <c r="F55" i="6"/>
  <c r="O54" i="6"/>
  <c r="N54" i="6"/>
  <c r="M54" i="6"/>
  <c r="I54" i="6"/>
  <c r="F54" i="6"/>
  <c r="O53" i="6"/>
  <c r="N53" i="6"/>
  <c r="M53" i="6"/>
  <c r="I53" i="6"/>
  <c r="F53" i="6"/>
  <c r="O52" i="6"/>
  <c r="N52" i="6"/>
  <c r="M52" i="6"/>
  <c r="I52" i="6"/>
  <c r="F52" i="6"/>
  <c r="O51" i="6"/>
  <c r="N51" i="6"/>
  <c r="M51" i="6"/>
  <c r="I51" i="6"/>
  <c r="F51" i="6"/>
  <c r="L50" i="6"/>
  <c r="L58" i="6" s="1"/>
  <c r="K50" i="6"/>
  <c r="K58" i="6" s="1"/>
  <c r="H50" i="6"/>
  <c r="O50" i="6" s="1"/>
  <c r="G50" i="6"/>
  <c r="N50" i="6" s="1"/>
  <c r="E50" i="6"/>
  <c r="E58" i="6" s="1"/>
  <c r="D50" i="6"/>
  <c r="D58" i="6" s="1"/>
  <c r="O49" i="6"/>
  <c r="N49" i="6"/>
  <c r="M49" i="6"/>
  <c r="I49" i="6"/>
  <c r="F49" i="6"/>
  <c r="O48" i="6"/>
  <c r="N48" i="6"/>
  <c r="M48" i="6"/>
  <c r="I48" i="6"/>
  <c r="F48" i="6"/>
  <c r="O47" i="6"/>
  <c r="N47" i="6"/>
  <c r="M47" i="6"/>
  <c r="I47" i="6"/>
  <c r="F47" i="6"/>
  <c r="J47" i="6" s="1"/>
  <c r="O46" i="6"/>
  <c r="N46" i="6"/>
  <c r="M46" i="6"/>
  <c r="I46" i="6"/>
  <c r="F46" i="6"/>
  <c r="O45" i="6"/>
  <c r="N45" i="6"/>
  <c r="M45" i="6"/>
  <c r="I45" i="6"/>
  <c r="F45" i="6"/>
  <c r="O44" i="6"/>
  <c r="N44" i="6"/>
  <c r="M44" i="6"/>
  <c r="I44" i="6"/>
  <c r="F44" i="6"/>
  <c r="O43" i="6"/>
  <c r="N43" i="6"/>
  <c r="M43" i="6"/>
  <c r="I43" i="6"/>
  <c r="F43" i="6"/>
  <c r="O42" i="6"/>
  <c r="N42" i="6"/>
  <c r="M42" i="6"/>
  <c r="I42" i="6"/>
  <c r="F42" i="6"/>
  <c r="L41" i="6"/>
  <c r="K41" i="6"/>
  <c r="H41" i="6"/>
  <c r="O41" i="6" s="1"/>
  <c r="G41" i="6"/>
  <c r="N41" i="6" s="1"/>
  <c r="E41" i="6"/>
  <c r="D41" i="6"/>
  <c r="O40" i="6"/>
  <c r="N40" i="6"/>
  <c r="M40" i="6"/>
  <c r="I40" i="6"/>
  <c r="F40" i="6"/>
  <c r="J40" i="6" s="1"/>
  <c r="O39" i="6"/>
  <c r="N39" i="6"/>
  <c r="M39" i="6"/>
  <c r="I39" i="6"/>
  <c r="F39" i="6"/>
  <c r="O38" i="6"/>
  <c r="N38" i="6"/>
  <c r="M38" i="6"/>
  <c r="I38" i="6"/>
  <c r="F38" i="6"/>
  <c r="O37" i="6"/>
  <c r="N37" i="6"/>
  <c r="M37" i="6"/>
  <c r="I37" i="6"/>
  <c r="F37" i="6"/>
  <c r="O36" i="6"/>
  <c r="N36" i="6"/>
  <c r="M36" i="6"/>
  <c r="I36" i="6"/>
  <c r="F36" i="6"/>
  <c r="O35" i="6"/>
  <c r="N35" i="6"/>
  <c r="M35" i="6"/>
  <c r="I35" i="6"/>
  <c r="F35" i="6"/>
  <c r="O34" i="6"/>
  <c r="N34" i="6"/>
  <c r="M34" i="6"/>
  <c r="I34" i="6"/>
  <c r="F34" i="6"/>
  <c r="L33" i="6"/>
  <c r="K33" i="6"/>
  <c r="H33" i="6"/>
  <c r="O33" i="6" s="1"/>
  <c r="G33" i="6"/>
  <c r="E33" i="6"/>
  <c r="D33" i="6"/>
  <c r="O32" i="6"/>
  <c r="N32" i="6"/>
  <c r="M32" i="6"/>
  <c r="I32" i="6"/>
  <c r="F32" i="6"/>
  <c r="O31" i="6"/>
  <c r="N31" i="6"/>
  <c r="M31" i="6"/>
  <c r="I31" i="6"/>
  <c r="F31" i="6"/>
  <c r="O30" i="6"/>
  <c r="N30" i="6"/>
  <c r="M30" i="6"/>
  <c r="I30" i="6"/>
  <c r="F30" i="6"/>
  <c r="O29" i="6"/>
  <c r="N29" i="6"/>
  <c r="M29" i="6"/>
  <c r="I29" i="6"/>
  <c r="F29" i="6"/>
  <c r="O28" i="6"/>
  <c r="N28" i="6"/>
  <c r="M28" i="6"/>
  <c r="I28" i="6"/>
  <c r="F28" i="6"/>
  <c r="O27" i="6"/>
  <c r="N27" i="6"/>
  <c r="M27" i="6"/>
  <c r="I27" i="6"/>
  <c r="F27" i="6"/>
  <c r="O26" i="6"/>
  <c r="N26" i="6"/>
  <c r="M26" i="6"/>
  <c r="I26" i="6"/>
  <c r="F26" i="6"/>
  <c r="L25" i="6"/>
  <c r="K25" i="6"/>
  <c r="H25" i="6"/>
  <c r="G25" i="6"/>
  <c r="E25" i="6"/>
  <c r="D25" i="6"/>
  <c r="O24" i="6"/>
  <c r="N24" i="6"/>
  <c r="M24" i="6"/>
  <c r="I24" i="6"/>
  <c r="F24" i="6"/>
  <c r="O23" i="6"/>
  <c r="N23" i="6"/>
  <c r="M23" i="6"/>
  <c r="I23" i="6"/>
  <c r="J23" i="6" s="1"/>
  <c r="F23" i="6"/>
  <c r="O22" i="6"/>
  <c r="N22" i="6"/>
  <c r="M22" i="6"/>
  <c r="I22" i="6"/>
  <c r="F22" i="6"/>
  <c r="O21" i="6"/>
  <c r="N21" i="6"/>
  <c r="M21" i="6"/>
  <c r="I21" i="6"/>
  <c r="F21" i="6"/>
  <c r="O20" i="6"/>
  <c r="N20" i="6"/>
  <c r="M20" i="6"/>
  <c r="I20" i="6"/>
  <c r="F20" i="6"/>
  <c r="L19" i="6"/>
  <c r="K19" i="6"/>
  <c r="H19" i="6"/>
  <c r="O19" i="6" s="1"/>
  <c r="G19" i="6"/>
  <c r="E19" i="6"/>
  <c r="D19" i="6"/>
  <c r="O18" i="6"/>
  <c r="N18" i="6"/>
  <c r="M18" i="6"/>
  <c r="I18" i="6"/>
  <c r="F18" i="6"/>
  <c r="O17" i="6"/>
  <c r="N17" i="6"/>
  <c r="M17" i="6"/>
  <c r="I17" i="6"/>
  <c r="F17" i="6"/>
  <c r="O16" i="6"/>
  <c r="N16" i="6"/>
  <c r="M16" i="6"/>
  <c r="I16" i="6"/>
  <c r="F16" i="6"/>
  <c r="O15" i="6"/>
  <c r="N15" i="6"/>
  <c r="M15" i="6"/>
  <c r="I15" i="6"/>
  <c r="F15" i="6"/>
  <c r="J15" i="6" s="1"/>
  <c r="O14" i="6"/>
  <c r="N14" i="6"/>
  <c r="M14" i="6"/>
  <c r="I14" i="6"/>
  <c r="F14" i="6"/>
  <c r="O13" i="6"/>
  <c r="N13" i="6"/>
  <c r="M13" i="6"/>
  <c r="I13" i="6"/>
  <c r="F13" i="6"/>
  <c r="O12" i="6"/>
  <c r="N12" i="6"/>
  <c r="M12" i="6"/>
  <c r="I12" i="6"/>
  <c r="F12" i="6"/>
  <c r="O11" i="6"/>
  <c r="N11" i="6"/>
  <c r="M11" i="6"/>
  <c r="I11" i="6"/>
  <c r="F11" i="6"/>
  <c r="O10" i="6"/>
  <c r="N10" i="6"/>
  <c r="M10" i="6"/>
  <c r="I10" i="6"/>
  <c r="F10" i="6"/>
  <c r="O9" i="6"/>
  <c r="N9" i="6"/>
  <c r="M9" i="6"/>
  <c r="I9" i="6"/>
  <c r="F9" i="6"/>
  <c r="L8" i="6"/>
  <c r="K8" i="6"/>
  <c r="H8" i="6"/>
  <c r="G8" i="6"/>
  <c r="E8" i="6"/>
  <c r="D8" i="6"/>
  <c r="O7" i="6"/>
  <c r="N7" i="6"/>
  <c r="M7" i="6"/>
  <c r="I7" i="6"/>
  <c r="F7" i="6"/>
  <c r="O6" i="6"/>
  <c r="N6" i="6"/>
  <c r="M6" i="6"/>
  <c r="I6" i="6"/>
  <c r="F6" i="6"/>
  <c r="O5" i="6"/>
  <c r="N5" i="6"/>
  <c r="M5" i="6"/>
  <c r="I5" i="6"/>
  <c r="F5" i="6"/>
  <c r="O4" i="6"/>
  <c r="N4" i="6"/>
  <c r="M4" i="6"/>
  <c r="I4" i="6"/>
  <c r="F4" i="6"/>
  <c r="L90" i="5"/>
  <c r="K90" i="5"/>
  <c r="H90" i="5"/>
  <c r="O90" i="5" s="1"/>
  <c r="G90" i="5"/>
  <c r="N90" i="5" s="1"/>
  <c r="E90" i="5"/>
  <c r="D90" i="5"/>
  <c r="O89" i="5"/>
  <c r="N89" i="5"/>
  <c r="M89" i="5"/>
  <c r="I89" i="5"/>
  <c r="F89" i="5"/>
  <c r="O88" i="5"/>
  <c r="N88" i="5"/>
  <c r="M88" i="5"/>
  <c r="I88" i="5"/>
  <c r="F88" i="5"/>
  <c r="O87" i="5"/>
  <c r="N87" i="5"/>
  <c r="M87" i="5"/>
  <c r="I87" i="5"/>
  <c r="F87" i="5"/>
  <c r="O86" i="5"/>
  <c r="N86" i="5"/>
  <c r="M86" i="5"/>
  <c r="I86" i="5"/>
  <c r="J86" i="5" s="1"/>
  <c r="F86" i="5"/>
  <c r="O85" i="5"/>
  <c r="N85" i="5"/>
  <c r="M85" i="5"/>
  <c r="I85" i="5"/>
  <c r="F85" i="5"/>
  <c r="O84" i="5"/>
  <c r="N84" i="5"/>
  <c r="M84" i="5"/>
  <c r="I84" i="5"/>
  <c r="F84" i="5"/>
  <c r="O83" i="5"/>
  <c r="N83" i="5"/>
  <c r="M83" i="5"/>
  <c r="I83" i="5"/>
  <c r="F83" i="5"/>
  <c r="O82" i="5"/>
  <c r="N82" i="5"/>
  <c r="M82" i="5"/>
  <c r="I82" i="5"/>
  <c r="F82" i="5"/>
  <c r="O81" i="5"/>
  <c r="N81" i="5"/>
  <c r="M81" i="5"/>
  <c r="I81" i="5"/>
  <c r="F81" i="5"/>
  <c r="O80" i="5"/>
  <c r="N80" i="5"/>
  <c r="M80" i="5"/>
  <c r="I80" i="5"/>
  <c r="F80" i="5"/>
  <c r="L78" i="5"/>
  <c r="K78" i="5"/>
  <c r="H78" i="5"/>
  <c r="G78" i="5"/>
  <c r="E78" i="5"/>
  <c r="D78" i="5"/>
  <c r="O77" i="5"/>
  <c r="N77" i="5"/>
  <c r="M77" i="5"/>
  <c r="I77" i="5"/>
  <c r="F77" i="5"/>
  <c r="O76" i="5"/>
  <c r="N76" i="5"/>
  <c r="M76" i="5"/>
  <c r="I76" i="5"/>
  <c r="F76" i="5"/>
  <c r="O75" i="5"/>
  <c r="N75" i="5"/>
  <c r="M75" i="5"/>
  <c r="I75" i="5"/>
  <c r="F75" i="5"/>
  <c r="L74" i="5"/>
  <c r="K74" i="5"/>
  <c r="H74" i="5"/>
  <c r="G74" i="5"/>
  <c r="E74" i="5"/>
  <c r="D74" i="5"/>
  <c r="D79" i="5" s="1"/>
  <c r="O73" i="5"/>
  <c r="N73" i="5"/>
  <c r="M73" i="5"/>
  <c r="I73" i="5"/>
  <c r="F73" i="5"/>
  <c r="O72" i="5"/>
  <c r="N72" i="5"/>
  <c r="M72" i="5"/>
  <c r="I72" i="5"/>
  <c r="F72" i="5"/>
  <c r="O71" i="5"/>
  <c r="N71" i="5"/>
  <c r="M71" i="5"/>
  <c r="I71" i="5"/>
  <c r="J71" i="5" s="1"/>
  <c r="F71" i="5"/>
  <c r="O70" i="5"/>
  <c r="N70" i="5"/>
  <c r="M70" i="5"/>
  <c r="I70" i="5"/>
  <c r="F70" i="5"/>
  <c r="O69" i="5"/>
  <c r="N69" i="5"/>
  <c r="M69" i="5"/>
  <c r="I69" i="5"/>
  <c r="F69" i="5"/>
  <c r="L68" i="5"/>
  <c r="K68" i="5"/>
  <c r="H68" i="5"/>
  <c r="O68" i="5" s="1"/>
  <c r="G68" i="5"/>
  <c r="N68" i="5" s="1"/>
  <c r="E68" i="5"/>
  <c r="D68" i="5"/>
  <c r="O67" i="5"/>
  <c r="N67" i="5"/>
  <c r="M67" i="5"/>
  <c r="I67" i="5"/>
  <c r="F67" i="5"/>
  <c r="O66" i="5"/>
  <c r="N66" i="5"/>
  <c r="M66" i="5"/>
  <c r="I66" i="5"/>
  <c r="F66" i="5"/>
  <c r="O65" i="5"/>
  <c r="N65" i="5"/>
  <c r="M65" i="5"/>
  <c r="I65" i="5"/>
  <c r="F65" i="5"/>
  <c r="O64" i="5"/>
  <c r="N64" i="5"/>
  <c r="M64" i="5"/>
  <c r="I64" i="5"/>
  <c r="F64" i="5"/>
  <c r="O63" i="5"/>
  <c r="N63" i="5"/>
  <c r="M63" i="5"/>
  <c r="I63" i="5"/>
  <c r="F63" i="5"/>
  <c r="O62" i="5"/>
  <c r="N62" i="5"/>
  <c r="M62" i="5"/>
  <c r="I62" i="5"/>
  <c r="F62" i="5"/>
  <c r="O61" i="5"/>
  <c r="N61" i="5"/>
  <c r="M61" i="5"/>
  <c r="I61" i="5"/>
  <c r="F61" i="5"/>
  <c r="O60" i="5"/>
  <c r="N60" i="5"/>
  <c r="M60" i="5"/>
  <c r="I60" i="5"/>
  <c r="F60" i="5"/>
  <c r="O59" i="5"/>
  <c r="N59" i="5"/>
  <c r="M59" i="5"/>
  <c r="I59" i="5"/>
  <c r="F59" i="5"/>
  <c r="O57" i="5"/>
  <c r="N57" i="5"/>
  <c r="M57" i="5"/>
  <c r="I57" i="5"/>
  <c r="F57" i="5"/>
  <c r="O56" i="5"/>
  <c r="N56" i="5"/>
  <c r="M56" i="5"/>
  <c r="I56" i="5"/>
  <c r="F56" i="5"/>
  <c r="O55" i="5"/>
  <c r="N55" i="5"/>
  <c r="M55" i="5"/>
  <c r="I55" i="5"/>
  <c r="F55" i="5"/>
  <c r="O54" i="5"/>
  <c r="N54" i="5"/>
  <c r="M54" i="5"/>
  <c r="I54" i="5"/>
  <c r="F54" i="5"/>
  <c r="O53" i="5"/>
  <c r="N53" i="5"/>
  <c r="M53" i="5"/>
  <c r="I53" i="5"/>
  <c r="F53" i="5"/>
  <c r="O52" i="5"/>
  <c r="N52" i="5"/>
  <c r="M52" i="5"/>
  <c r="I52" i="5"/>
  <c r="F52" i="5"/>
  <c r="O51" i="5"/>
  <c r="N51" i="5"/>
  <c r="M51" i="5"/>
  <c r="I51" i="5"/>
  <c r="F51" i="5"/>
  <c r="L50" i="5"/>
  <c r="L58" i="5" s="1"/>
  <c r="K50" i="5"/>
  <c r="K58" i="5" s="1"/>
  <c r="H50" i="5"/>
  <c r="O50" i="5" s="1"/>
  <c r="G50" i="5"/>
  <c r="N50" i="5" s="1"/>
  <c r="E50" i="5"/>
  <c r="E58" i="5" s="1"/>
  <c r="D50" i="5"/>
  <c r="D58" i="5" s="1"/>
  <c r="O49" i="5"/>
  <c r="N49" i="5"/>
  <c r="M49" i="5"/>
  <c r="I49" i="5"/>
  <c r="F49" i="5"/>
  <c r="O48" i="5"/>
  <c r="N48" i="5"/>
  <c r="M48" i="5"/>
  <c r="I48" i="5"/>
  <c r="J48" i="5" s="1"/>
  <c r="F48" i="5"/>
  <c r="O47" i="5"/>
  <c r="N47" i="5"/>
  <c r="M47" i="5"/>
  <c r="I47" i="5"/>
  <c r="F47" i="5"/>
  <c r="J47" i="5" s="1"/>
  <c r="O46" i="5"/>
  <c r="N46" i="5"/>
  <c r="M46" i="5"/>
  <c r="I46" i="5"/>
  <c r="F46" i="5"/>
  <c r="O45" i="5"/>
  <c r="N45" i="5"/>
  <c r="M45" i="5"/>
  <c r="I45" i="5"/>
  <c r="F45" i="5"/>
  <c r="O44" i="5"/>
  <c r="N44" i="5"/>
  <c r="M44" i="5"/>
  <c r="I44" i="5"/>
  <c r="J44" i="5" s="1"/>
  <c r="F44" i="5"/>
  <c r="O43" i="5"/>
  <c r="N43" i="5"/>
  <c r="M43" i="5"/>
  <c r="I43" i="5"/>
  <c r="F43" i="5"/>
  <c r="O42" i="5"/>
  <c r="N42" i="5"/>
  <c r="M42" i="5"/>
  <c r="I42" i="5"/>
  <c r="F42" i="5"/>
  <c r="L41" i="5"/>
  <c r="K41" i="5"/>
  <c r="H41" i="5"/>
  <c r="O41" i="5" s="1"/>
  <c r="G41" i="5"/>
  <c r="N41" i="5" s="1"/>
  <c r="E41" i="5"/>
  <c r="D41" i="5"/>
  <c r="O40" i="5"/>
  <c r="N40" i="5"/>
  <c r="M40" i="5"/>
  <c r="I40" i="5"/>
  <c r="F40" i="5"/>
  <c r="J40" i="5" s="1"/>
  <c r="O39" i="5"/>
  <c r="N39" i="5"/>
  <c r="M39" i="5"/>
  <c r="I39" i="5"/>
  <c r="F39" i="5"/>
  <c r="O38" i="5"/>
  <c r="N38" i="5"/>
  <c r="M38" i="5"/>
  <c r="I38" i="5"/>
  <c r="F38" i="5"/>
  <c r="O37" i="5"/>
  <c r="N37" i="5"/>
  <c r="M37" i="5"/>
  <c r="I37" i="5"/>
  <c r="J37" i="5" s="1"/>
  <c r="F37" i="5"/>
  <c r="O36" i="5"/>
  <c r="N36" i="5"/>
  <c r="M36" i="5"/>
  <c r="I36" i="5"/>
  <c r="F36" i="5"/>
  <c r="O35" i="5"/>
  <c r="N35" i="5"/>
  <c r="M35" i="5"/>
  <c r="I35" i="5"/>
  <c r="F35" i="5"/>
  <c r="O34" i="5"/>
  <c r="N34" i="5"/>
  <c r="M34" i="5"/>
  <c r="I34" i="5"/>
  <c r="F34" i="5"/>
  <c r="L33" i="5"/>
  <c r="K33" i="5"/>
  <c r="H33" i="5"/>
  <c r="O33" i="5" s="1"/>
  <c r="G33" i="5"/>
  <c r="E33" i="5"/>
  <c r="D33" i="5"/>
  <c r="O32" i="5"/>
  <c r="N32" i="5"/>
  <c r="M32" i="5"/>
  <c r="I32" i="5"/>
  <c r="F32" i="5"/>
  <c r="O31" i="5"/>
  <c r="N31" i="5"/>
  <c r="M31" i="5"/>
  <c r="I31" i="5"/>
  <c r="F31" i="5"/>
  <c r="O30" i="5"/>
  <c r="N30" i="5"/>
  <c r="M30" i="5"/>
  <c r="I30" i="5"/>
  <c r="F30" i="5"/>
  <c r="O29" i="5"/>
  <c r="N29" i="5"/>
  <c r="M29" i="5"/>
  <c r="I29" i="5"/>
  <c r="F29" i="5"/>
  <c r="O28" i="5"/>
  <c r="N28" i="5"/>
  <c r="M28" i="5"/>
  <c r="I28" i="5"/>
  <c r="F28" i="5"/>
  <c r="O27" i="5"/>
  <c r="N27" i="5"/>
  <c r="M27" i="5"/>
  <c r="I27" i="5"/>
  <c r="F27" i="5"/>
  <c r="O26" i="5"/>
  <c r="N26" i="5"/>
  <c r="M26" i="5"/>
  <c r="I26" i="5"/>
  <c r="F26" i="5"/>
  <c r="L25" i="5"/>
  <c r="K25" i="5"/>
  <c r="H25" i="5"/>
  <c r="G25" i="5"/>
  <c r="E25" i="5"/>
  <c r="D25" i="5"/>
  <c r="O24" i="5"/>
  <c r="N24" i="5"/>
  <c r="M24" i="5"/>
  <c r="I24" i="5"/>
  <c r="F24" i="5"/>
  <c r="O23" i="5"/>
  <c r="N23" i="5"/>
  <c r="M23" i="5"/>
  <c r="I23" i="5"/>
  <c r="F23" i="5"/>
  <c r="O22" i="5"/>
  <c r="N22" i="5"/>
  <c r="M22" i="5"/>
  <c r="I22" i="5"/>
  <c r="F22" i="5"/>
  <c r="O21" i="5"/>
  <c r="N21" i="5"/>
  <c r="M21" i="5"/>
  <c r="I21" i="5"/>
  <c r="F21" i="5"/>
  <c r="O20" i="5"/>
  <c r="N20" i="5"/>
  <c r="M20" i="5"/>
  <c r="I20" i="5"/>
  <c r="F20" i="5"/>
  <c r="L19" i="5"/>
  <c r="K19" i="5"/>
  <c r="H19" i="5"/>
  <c r="O19" i="5" s="1"/>
  <c r="G19" i="5"/>
  <c r="E19" i="5"/>
  <c r="D19" i="5"/>
  <c r="O18" i="5"/>
  <c r="N18" i="5"/>
  <c r="M18" i="5"/>
  <c r="I18" i="5"/>
  <c r="F18" i="5"/>
  <c r="O17" i="5"/>
  <c r="N17" i="5"/>
  <c r="M17" i="5"/>
  <c r="I17" i="5"/>
  <c r="F17" i="5"/>
  <c r="O16" i="5"/>
  <c r="N16" i="5"/>
  <c r="M16" i="5"/>
  <c r="I16" i="5"/>
  <c r="F16" i="5"/>
  <c r="O15" i="5"/>
  <c r="N15" i="5"/>
  <c r="M15" i="5"/>
  <c r="I15" i="5"/>
  <c r="F15" i="5"/>
  <c r="O14" i="5"/>
  <c r="N14" i="5"/>
  <c r="M14" i="5"/>
  <c r="I14" i="5"/>
  <c r="F14" i="5"/>
  <c r="O13" i="5"/>
  <c r="N13" i="5"/>
  <c r="M13" i="5"/>
  <c r="I13" i="5"/>
  <c r="F13" i="5"/>
  <c r="O12" i="5"/>
  <c r="N12" i="5"/>
  <c r="M12" i="5"/>
  <c r="I12" i="5"/>
  <c r="J12" i="5" s="1"/>
  <c r="F12" i="5"/>
  <c r="O11" i="5"/>
  <c r="N11" i="5"/>
  <c r="M11" i="5"/>
  <c r="I11" i="5"/>
  <c r="F11" i="5"/>
  <c r="O10" i="5"/>
  <c r="N10" i="5"/>
  <c r="M10" i="5"/>
  <c r="I10" i="5"/>
  <c r="F10" i="5"/>
  <c r="O9" i="5"/>
  <c r="N9" i="5"/>
  <c r="M9" i="5"/>
  <c r="I9" i="5"/>
  <c r="F9" i="5"/>
  <c r="L8" i="5"/>
  <c r="K8" i="5"/>
  <c r="H8" i="5"/>
  <c r="G8" i="5"/>
  <c r="E8" i="5"/>
  <c r="D8" i="5"/>
  <c r="O7" i="5"/>
  <c r="N7" i="5"/>
  <c r="M7" i="5"/>
  <c r="I7" i="5"/>
  <c r="F7" i="5"/>
  <c r="O6" i="5"/>
  <c r="N6" i="5"/>
  <c r="M6" i="5"/>
  <c r="I6" i="5"/>
  <c r="F6" i="5"/>
  <c r="O5" i="5"/>
  <c r="N5" i="5"/>
  <c r="M5" i="5"/>
  <c r="I5" i="5"/>
  <c r="F5" i="5"/>
  <c r="O4" i="5"/>
  <c r="N4" i="5"/>
  <c r="M4" i="5"/>
  <c r="I4" i="5"/>
  <c r="F4" i="5"/>
  <c r="L90" i="4"/>
  <c r="K90" i="4"/>
  <c r="H90" i="4"/>
  <c r="O90" i="4" s="1"/>
  <c r="G90" i="4"/>
  <c r="N90" i="4" s="1"/>
  <c r="E90" i="4"/>
  <c r="D90" i="4"/>
  <c r="O89" i="4"/>
  <c r="N89" i="4"/>
  <c r="M89" i="4"/>
  <c r="I89" i="4"/>
  <c r="F89" i="4"/>
  <c r="O88" i="4"/>
  <c r="N88" i="4"/>
  <c r="M88" i="4"/>
  <c r="I88" i="4"/>
  <c r="F88" i="4"/>
  <c r="O87" i="4"/>
  <c r="N87" i="4"/>
  <c r="M87" i="4"/>
  <c r="I87" i="4"/>
  <c r="F87" i="4"/>
  <c r="O86" i="4"/>
  <c r="N86" i="4"/>
  <c r="M86" i="4"/>
  <c r="I86" i="4"/>
  <c r="F86" i="4"/>
  <c r="O85" i="4"/>
  <c r="N85" i="4"/>
  <c r="M85" i="4"/>
  <c r="I85" i="4"/>
  <c r="F85" i="4"/>
  <c r="O84" i="4"/>
  <c r="N84" i="4"/>
  <c r="M84" i="4"/>
  <c r="I84" i="4"/>
  <c r="F84" i="4"/>
  <c r="O83" i="4"/>
  <c r="N83" i="4"/>
  <c r="M83" i="4"/>
  <c r="I83" i="4"/>
  <c r="F83" i="4"/>
  <c r="O82" i="4"/>
  <c r="N82" i="4"/>
  <c r="M82" i="4"/>
  <c r="I82" i="4"/>
  <c r="F82" i="4"/>
  <c r="O81" i="4"/>
  <c r="N81" i="4"/>
  <c r="M81" i="4"/>
  <c r="I81" i="4"/>
  <c r="F81" i="4"/>
  <c r="O80" i="4"/>
  <c r="N80" i="4"/>
  <c r="M80" i="4"/>
  <c r="I80" i="4"/>
  <c r="F80" i="4"/>
  <c r="L78" i="4"/>
  <c r="K78" i="4"/>
  <c r="H78" i="4"/>
  <c r="O78" i="4" s="1"/>
  <c r="G78" i="4"/>
  <c r="N78" i="4" s="1"/>
  <c r="E78" i="4"/>
  <c r="D78" i="4"/>
  <c r="O77" i="4"/>
  <c r="N77" i="4"/>
  <c r="M77" i="4"/>
  <c r="I77" i="4"/>
  <c r="F77" i="4"/>
  <c r="O76" i="4"/>
  <c r="N76" i="4"/>
  <c r="M76" i="4"/>
  <c r="I76" i="4"/>
  <c r="F76" i="4"/>
  <c r="O75" i="4"/>
  <c r="N75" i="4"/>
  <c r="M75" i="4"/>
  <c r="I75" i="4"/>
  <c r="F75" i="4"/>
  <c r="L74" i="4"/>
  <c r="K74" i="4"/>
  <c r="H74" i="4"/>
  <c r="G74" i="4"/>
  <c r="E74" i="4"/>
  <c r="D74" i="4"/>
  <c r="O73" i="4"/>
  <c r="N73" i="4"/>
  <c r="M73" i="4"/>
  <c r="I73" i="4"/>
  <c r="F73" i="4"/>
  <c r="O72" i="4"/>
  <c r="N72" i="4"/>
  <c r="M72" i="4"/>
  <c r="I72" i="4"/>
  <c r="F72" i="4"/>
  <c r="O71" i="4"/>
  <c r="N71" i="4"/>
  <c r="M71" i="4"/>
  <c r="I71" i="4"/>
  <c r="F71" i="4"/>
  <c r="O70" i="4"/>
  <c r="N70" i="4"/>
  <c r="M70" i="4"/>
  <c r="I70" i="4"/>
  <c r="F70" i="4"/>
  <c r="O69" i="4"/>
  <c r="N69" i="4"/>
  <c r="M69" i="4"/>
  <c r="I69" i="4"/>
  <c r="F69" i="4"/>
  <c r="L68" i="4"/>
  <c r="K68" i="4"/>
  <c r="H68" i="4"/>
  <c r="O68" i="4" s="1"/>
  <c r="G68" i="4"/>
  <c r="N68" i="4" s="1"/>
  <c r="E68" i="4"/>
  <c r="D68" i="4"/>
  <c r="O67" i="4"/>
  <c r="N67" i="4"/>
  <c r="M67" i="4"/>
  <c r="I67" i="4"/>
  <c r="F67" i="4"/>
  <c r="O66" i="4"/>
  <c r="N66" i="4"/>
  <c r="M66" i="4"/>
  <c r="I66" i="4"/>
  <c r="F66" i="4"/>
  <c r="O65" i="4"/>
  <c r="N65" i="4"/>
  <c r="M65" i="4"/>
  <c r="I65" i="4"/>
  <c r="F65" i="4"/>
  <c r="O64" i="4"/>
  <c r="N64" i="4"/>
  <c r="M64" i="4"/>
  <c r="I64" i="4"/>
  <c r="F64" i="4"/>
  <c r="O63" i="4"/>
  <c r="N63" i="4"/>
  <c r="M63" i="4"/>
  <c r="I63" i="4"/>
  <c r="F63" i="4"/>
  <c r="O62" i="4"/>
  <c r="N62" i="4"/>
  <c r="M62" i="4"/>
  <c r="I62" i="4"/>
  <c r="F62" i="4"/>
  <c r="O61" i="4"/>
  <c r="N61" i="4"/>
  <c r="M61" i="4"/>
  <c r="I61" i="4"/>
  <c r="F61" i="4"/>
  <c r="O60" i="4"/>
  <c r="N60" i="4"/>
  <c r="M60" i="4"/>
  <c r="I60" i="4"/>
  <c r="F60" i="4"/>
  <c r="O59" i="4"/>
  <c r="N59" i="4"/>
  <c r="M59" i="4"/>
  <c r="I59" i="4"/>
  <c r="F59" i="4"/>
  <c r="O57" i="4"/>
  <c r="N57" i="4"/>
  <c r="M57" i="4"/>
  <c r="I57" i="4"/>
  <c r="F57" i="4"/>
  <c r="O56" i="4"/>
  <c r="N56" i="4"/>
  <c r="M56" i="4"/>
  <c r="I56" i="4"/>
  <c r="F56" i="4"/>
  <c r="O55" i="4"/>
  <c r="N55" i="4"/>
  <c r="M55" i="4"/>
  <c r="I55" i="4"/>
  <c r="F55" i="4"/>
  <c r="O54" i="4"/>
  <c r="N54" i="4"/>
  <c r="M54" i="4"/>
  <c r="I54" i="4"/>
  <c r="F54" i="4"/>
  <c r="O53" i="4"/>
  <c r="N53" i="4"/>
  <c r="M53" i="4"/>
  <c r="I53" i="4"/>
  <c r="F53" i="4"/>
  <c r="O52" i="4"/>
  <c r="N52" i="4"/>
  <c r="M52" i="4"/>
  <c r="I52" i="4"/>
  <c r="F52" i="4"/>
  <c r="O51" i="4"/>
  <c r="N51" i="4"/>
  <c r="M51" i="4"/>
  <c r="I51" i="4"/>
  <c r="F51" i="4"/>
  <c r="L50" i="4"/>
  <c r="L58" i="4" s="1"/>
  <c r="K50" i="4"/>
  <c r="K58" i="4" s="1"/>
  <c r="H50" i="4"/>
  <c r="H58" i="4" s="1"/>
  <c r="O58" i="4" s="1"/>
  <c r="G50" i="4"/>
  <c r="G58" i="4" s="1"/>
  <c r="E50" i="4"/>
  <c r="E58" i="4" s="1"/>
  <c r="D50" i="4"/>
  <c r="D58" i="4" s="1"/>
  <c r="O49" i="4"/>
  <c r="N49" i="4"/>
  <c r="M49" i="4"/>
  <c r="I49" i="4"/>
  <c r="F49" i="4"/>
  <c r="O48" i="4"/>
  <c r="N48" i="4"/>
  <c r="M48" i="4"/>
  <c r="I48" i="4"/>
  <c r="F48" i="4"/>
  <c r="O47" i="4"/>
  <c r="N47" i="4"/>
  <c r="M47" i="4"/>
  <c r="I47" i="4"/>
  <c r="F47" i="4"/>
  <c r="O46" i="4"/>
  <c r="N46" i="4"/>
  <c r="M46" i="4"/>
  <c r="I46" i="4"/>
  <c r="F46" i="4"/>
  <c r="O45" i="4"/>
  <c r="N45" i="4"/>
  <c r="M45" i="4"/>
  <c r="I45" i="4"/>
  <c r="F45" i="4"/>
  <c r="O44" i="4"/>
  <c r="N44" i="4"/>
  <c r="M44" i="4"/>
  <c r="I44" i="4"/>
  <c r="F44" i="4"/>
  <c r="O43" i="4"/>
  <c r="N43" i="4"/>
  <c r="M43" i="4"/>
  <c r="I43" i="4"/>
  <c r="F43" i="4"/>
  <c r="O42" i="4"/>
  <c r="N42" i="4"/>
  <c r="M42" i="4"/>
  <c r="I42" i="4"/>
  <c r="F42" i="4"/>
  <c r="L41" i="4"/>
  <c r="K41" i="4"/>
  <c r="H41" i="4"/>
  <c r="G41" i="4"/>
  <c r="N41" i="4" s="1"/>
  <c r="E41" i="4"/>
  <c r="D41" i="4"/>
  <c r="O40" i="4"/>
  <c r="N40" i="4"/>
  <c r="M40" i="4"/>
  <c r="I40" i="4"/>
  <c r="F40" i="4"/>
  <c r="O39" i="4"/>
  <c r="N39" i="4"/>
  <c r="M39" i="4"/>
  <c r="I39" i="4"/>
  <c r="F39" i="4"/>
  <c r="O38" i="4"/>
  <c r="N38" i="4"/>
  <c r="M38" i="4"/>
  <c r="I38" i="4"/>
  <c r="F38" i="4"/>
  <c r="O37" i="4"/>
  <c r="N37" i="4"/>
  <c r="M37" i="4"/>
  <c r="I37" i="4"/>
  <c r="F37" i="4"/>
  <c r="O36" i="4"/>
  <c r="N36" i="4"/>
  <c r="M36" i="4"/>
  <c r="I36" i="4"/>
  <c r="F36" i="4"/>
  <c r="O35" i="4"/>
  <c r="N35" i="4"/>
  <c r="M35" i="4"/>
  <c r="I35" i="4"/>
  <c r="F35" i="4"/>
  <c r="O34" i="4"/>
  <c r="N34" i="4"/>
  <c r="M34" i="4"/>
  <c r="I34" i="4"/>
  <c r="F34" i="4"/>
  <c r="L33" i="4"/>
  <c r="K33" i="4"/>
  <c r="H33" i="4"/>
  <c r="G33" i="4"/>
  <c r="N33" i="4" s="1"/>
  <c r="E33" i="4"/>
  <c r="D33" i="4"/>
  <c r="O32" i="4"/>
  <c r="N32" i="4"/>
  <c r="M32" i="4"/>
  <c r="I32" i="4"/>
  <c r="F32" i="4"/>
  <c r="O31" i="4"/>
  <c r="N31" i="4"/>
  <c r="M31" i="4"/>
  <c r="I31" i="4"/>
  <c r="F31" i="4"/>
  <c r="O30" i="4"/>
  <c r="N30" i="4"/>
  <c r="M30" i="4"/>
  <c r="I30" i="4"/>
  <c r="F30" i="4"/>
  <c r="O29" i="4"/>
  <c r="N29" i="4"/>
  <c r="M29" i="4"/>
  <c r="I29" i="4"/>
  <c r="F29" i="4"/>
  <c r="O28" i="4"/>
  <c r="N28" i="4"/>
  <c r="M28" i="4"/>
  <c r="I28" i="4"/>
  <c r="F28" i="4"/>
  <c r="O27" i="4"/>
  <c r="N27" i="4"/>
  <c r="M27" i="4"/>
  <c r="I27" i="4"/>
  <c r="F27" i="4"/>
  <c r="O26" i="4"/>
  <c r="N26" i="4"/>
  <c r="M26" i="4"/>
  <c r="I26" i="4"/>
  <c r="F26" i="4"/>
  <c r="L25" i="4"/>
  <c r="K25" i="4"/>
  <c r="H25" i="4"/>
  <c r="O25" i="4" s="1"/>
  <c r="G25" i="4"/>
  <c r="E25" i="4"/>
  <c r="D25" i="4"/>
  <c r="O24" i="4"/>
  <c r="N24" i="4"/>
  <c r="M24" i="4"/>
  <c r="I24" i="4"/>
  <c r="F24" i="4"/>
  <c r="O23" i="4"/>
  <c r="N23" i="4"/>
  <c r="M23" i="4"/>
  <c r="I23" i="4"/>
  <c r="F23" i="4"/>
  <c r="O22" i="4"/>
  <c r="N22" i="4"/>
  <c r="M22" i="4"/>
  <c r="I22" i="4"/>
  <c r="F22" i="4"/>
  <c r="O21" i="4"/>
  <c r="N21" i="4"/>
  <c r="M21" i="4"/>
  <c r="I21" i="4"/>
  <c r="F21" i="4"/>
  <c r="O20" i="4"/>
  <c r="N20" i="4"/>
  <c r="M20" i="4"/>
  <c r="I20" i="4"/>
  <c r="F20" i="4"/>
  <c r="L19" i="4"/>
  <c r="K19" i="4"/>
  <c r="H19" i="4"/>
  <c r="O19" i="4" s="1"/>
  <c r="G19" i="4"/>
  <c r="E19" i="4"/>
  <c r="D19" i="4"/>
  <c r="O18" i="4"/>
  <c r="N18" i="4"/>
  <c r="M18" i="4"/>
  <c r="I18" i="4"/>
  <c r="F18" i="4"/>
  <c r="O17" i="4"/>
  <c r="N17" i="4"/>
  <c r="M17" i="4"/>
  <c r="I17" i="4"/>
  <c r="F17" i="4"/>
  <c r="O16" i="4"/>
  <c r="N16" i="4"/>
  <c r="M16" i="4"/>
  <c r="I16" i="4"/>
  <c r="F16" i="4"/>
  <c r="O15" i="4"/>
  <c r="N15" i="4"/>
  <c r="M15" i="4"/>
  <c r="I15" i="4"/>
  <c r="F15" i="4"/>
  <c r="O14" i="4"/>
  <c r="N14" i="4"/>
  <c r="M14" i="4"/>
  <c r="I14" i="4"/>
  <c r="F14" i="4"/>
  <c r="O13" i="4"/>
  <c r="N13" i="4"/>
  <c r="M13" i="4"/>
  <c r="I13" i="4"/>
  <c r="F13" i="4"/>
  <c r="O12" i="4"/>
  <c r="N12" i="4"/>
  <c r="M12" i="4"/>
  <c r="I12" i="4"/>
  <c r="F12" i="4"/>
  <c r="O11" i="4"/>
  <c r="N11" i="4"/>
  <c r="M11" i="4"/>
  <c r="I11" i="4"/>
  <c r="F11" i="4"/>
  <c r="O10" i="4"/>
  <c r="N10" i="4"/>
  <c r="M10" i="4"/>
  <c r="I10" i="4"/>
  <c r="F10" i="4"/>
  <c r="O9" i="4"/>
  <c r="N9" i="4"/>
  <c r="M9" i="4"/>
  <c r="I9" i="4"/>
  <c r="F9" i="4"/>
  <c r="L8" i="4"/>
  <c r="K8" i="4"/>
  <c r="H8" i="4"/>
  <c r="G8" i="4"/>
  <c r="N8" i="4" s="1"/>
  <c r="E8" i="4"/>
  <c r="D8" i="4"/>
  <c r="O7" i="4"/>
  <c r="N7" i="4"/>
  <c r="M7" i="4"/>
  <c r="I7" i="4"/>
  <c r="F7" i="4"/>
  <c r="O6" i="4"/>
  <c r="N6" i="4"/>
  <c r="M6" i="4"/>
  <c r="I6" i="4"/>
  <c r="F6" i="4"/>
  <c r="O5" i="4"/>
  <c r="N5" i="4"/>
  <c r="M5" i="4"/>
  <c r="I5" i="4"/>
  <c r="F5" i="4"/>
  <c r="O4" i="4"/>
  <c r="N4" i="4"/>
  <c r="M4" i="4"/>
  <c r="I4" i="4"/>
  <c r="F4" i="4"/>
  <c r="O88" i="14"/>
  <c r="O84" i="14"/>
  <c r="O80" i="14"/>
  <c r="D78" i="14"/>
  <c r="O76" i="14"/>
  <c r="I67" i="14"/>
  <c r="N65" i="14"/>
  <c r="O60" i="14"/>
  <c r="O55" i="14"/>
  <c r="O51" i="14"/>
  <c r="L50" i="14"/>
  <c r="O48" i="14"/>
  <c r="O44" i="14"/>
  <c r="H41" i="14"/>
  <c r="D41" i="14"/>
  <c r="O37" i="14"/>
  <c r="O35" i="14"/>
  <c r="N34" i="14"/>
  <c r="O32" i="14"/>
  <c r="O28" i="14"/>
  <c r="O23" i="14"/>
  <c r="O18" i="14"/>
  <c r="N13" i="14"/>
  <c r="O12" i="14"/>
  <c r="O10" i="14"/>
  <c r="O7" i="14"/>
  <c r="L90" i="1"/>
  <c r="K90" i="1"/>
  <c r="H90" i="1"/>
  <c r="G90" i="1"/>
  <c r="E90" i="1"/>
  <c r="L78" i="1"/>
  <c r="K78" i="1"/>
  <c r="H78" i="1"/>
  <c r="G78" i="1"/>
  <c r="E78" i="1"/>
  <c r="L74" i="1"/>
  <c r="L79" i="1" s="1"/>
  <c r="K74" i="1"/>
  <c r="K79" i="1" s="1"/>
  <c r="H74" i="1"/>
  <c r="G74" i="1"/>
  <c r="E74" i="1"/>
  <c r="L68" i="1"/>
  <c r="K68" i="1"/>
  <c r="H68" i="1"/>
  <c r="G68" i="1"/>
  <c r="E68" i="1"/>
  <c r="L50" i="1"/>
  <c r="L58" i="1" s="1"/>
  <c r="K50" i="1"/>
  <c r="K58" i="1" s="1"/>
  <c r="H50" i="1"/>
  <c r="H58" i="1" s="1"/>
  <c r="G50" i="1"/>
  <c r="G58" i="1" s="1"/>
  <c r="E50" i="1"/>
  <c r="E58" i="1" s="1"/>
  <c r="L41" i="1"/>
  <c r="K41" i="1"/>
  <c r="H41" i="1"/>
  <c r="G41" i="1"/>
  <c r="N41" i="1" s="1"/>
  <c r="E41" i="1"/>
  <c r="L33" i="1"/>
  <c r="K33" i="1"/>
  <c r="H33" i="1"/>
  <c r="O33" i="1" s="1"/>
  <c r="G33" i="1"/>
  <c r="N33" i="1" s="1"/>
  <c r="E33" i="1"/>
  <c r="L25" i="1"/>
  <c r="K25" i="1"/>
  <c r="N25" i="1" s="1"/>
  <c r="H25" i="1"/>
  <c r="O25" i="1" s="1"/>
  <c r="G25" i="1"/>
  <c r="E25" i="1"/>
  <c r="L19" i="1"/>
  <c r="K19" i="1"/>
  <c r="N19" i="1" s="1"/>
  <c r="H19" i="1"/>
  <c r="G19" i="1"/>
  <c r="E19" i="1"/>
  <c r="L8" i="1"/>
  <c r="K8" i="1"/>
  <c r="H8" i="1"/>
  <c r="G8" i="1"/>
  <c r="E8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O19" i="1"/>
  <c r="N20" i="1"/>
  <c r="O20" i="1"/>
  <c r="N21" i="1"/>
  <c r="O21" i="1"/>
  <c r="N22" i="1"/>
  <c r="O22" i="1"/>
  <c r="N23" i="1"/>
  <c r="O23" i="1"/>
  <c r="N24" i="1"/>
  <c r="O24" i="1"/>
  <c r="N26" i="1"/>
  <c r="O26" i="1"/>
  <c r="N27" i="1"/>
  <c r="O27" i="1"/>
  <c r="N28" i="1"/>
  <c r="O28" i="1"/>
  <c r="N29" i="1"/>
  <c r="O29" i="1"/>
  <c r="N30" i="1"/>
  <c r="O30" i="1"/>
  <c r="N31" i="1"/>
  <c r="O31" i="1"/>
  <c r="N32" i="1"/>
  <c r="O32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48" i="1"/>
  <c r="O48" i="1"/>
  <c r="N49" i="1"/>
  <c r="O49" i="1"/>
  <c r="N50" i="1"/>
  <c r="O50" i="1"/>
  <c r="N51" i="1"/>
  <c r="O51" i="1"/>
  <c r="N52" i="1"/>
  <c r="O52" i="1"/>
  <c r="N53" i="1"/>
  <c r="O53" i="1"/>
  <c r="N54" i="1"/>
  <c r="O54" i="1"/>
  <c r="N55" i="1"/>
  <c r="O55" i="1"/>
  <c r="N56" i="1"/>
  <c r="O56" i="1"/>
  <c r="N57" i="1"/>
  <c r="O57" i="1"/>
  <c r="N59" i="1"/>
  <c r="O59" i="1"/>
  <c r="N60" i="1"/>
  <c r="O60" i="1"/>
  <c r="N61" i="1"/>
  <c r="O61" i="1"/>
  <c r="N62" i="1"/>
  <c r="O62" i="1"/>
  <c r="N63" i="1"/>
  <c r="O63" i="1"/>
  <c r="N64" i="1"/>
  <c r="O64" i="1"/>
  <c r="N65" i="1"/>
  <c r="O65" i="1"/>
  <c r="N66" i="1"/>
  <c r="O66" i="1"/>
  <c r="N67" i="1"/>
  <c r="O67" i="1"/>
  <c r="N68" i="1"/>
  <c r="O68" i="1"/>
  <c r="N69" i="1"/>
  <c r="O69" i="1"/>
  <c r="N70" i="1"/>
  <c r="O70" i="1"/>
  <c r="N71" i="1"/>
  <c r="O71" i="1"/>
  <c r="N72" i="1"/>
  <c r="O72" i="1"/>
  <c r="N73" i="1"/>
  <c r="O73" i="1"/>
  <c r="N74" i="1"/>
  <c r="O74" i="1"/>
  <c r="N75" i="1"/>
  <c r="O75" i="1"/>
  <c r="N76" i="1"/>
  <c r="O76" i="1"/>
  <c r="N77" i="1"/>
  <c r="O77" i="1"/>
  <c r="N78" i="1"/>
  <c r="O78" i="1"/>
  <c r="N80" i="1"/>
  <c r="O80" i="1"/>
  <c r="N81" i="1"/>
  <c r="O81" i="1"/>
  <c r="N82" i="1"/>
  <c r="O82" i="1"/>
  <c r="N83" i="1"/>
  <c r="O83" i="1"/>
  <c r="N84" i="1"/>
  <c r="O84" i="1"/>
  <c r="N85" i="1"/>
  <c r="O85" i="1"/>
  <c r="N86" i="1"/>
  <c r="O86" i="1"/>
  <c r="N87" i="1"/>
  <c r="O87" i="1"/>
  <c r="N88" i="1"/>
  <c r="O88" i="1"/>
  <c r="N89" i="1"/>
  <c r="O89" i="1"/>
  <c r="N90" i="1"/>
  <c r="O90" i="1"/>
  <c r="D90" i="1"/>
  <c r="D78" i="1"/>
  <c r="D74" i="1"/>
  <c r="D68" i="1"/>
  <c r="D50" i="1"/>
  <c r="D58" i="1" s="1"/>
  <c r="D41" i="1"/>
  <c r="D33" i="1"/>
  <c r="D25" i="1"/>
  <c r="D19" i="1"/>
  <c r="D8" i="1"/>
  <c r="O4" i="1"/>
  <c r="N4" i="1"/>
  <c r="M89" i="1"/>
  <c r="M88" i="1"/>
  <c r="M87" i="1"/>
  <c r="M86" i="1"/>
  <c r="M85" i="1"/>
  <c r="M84" i="1"/>
  <c r="M83" i="1"/>
  <c r="M82" i="1"/>
  <c r="M81" i="1"/>
  <c r="M80" i="1"/>
  <c r="M90" i="1" s="1"/>
  <c r="M77" i="1"/>
  <c r="M76" i="1"/>
  <c r="M75" i="1"/>
  <c r="M78" i="1" s="1"/>
  <c r="M73" i="1"/>
  <c r="M72" i="1"/>
  <c r="M71" i="1"/>
  <c r="M70" i="1"/>
  <c r="M69" i="1"/>
  <c r="M74" i="1" s="1"/>
  <c r="M67" i="1"/>
  <c r="M66" i="1"/>
  <c r="M65" i="1"/>
  <c r="M64" i="1"/>
  <c r="M63" i="1"/>
  <c r="M62" i="1"/>
  <c r="M61" i="1"/>
  <c r="M60" i="1"/>
  <c r="M59" i="1"/>
  <c r="M57" i="1"/>
  <c r="M56" i="1"/>
  <c r="M55" i="1"/>
  <c r="M54" i="1"/>
  <c r="M53" i="1"/>
  <c r="M52" i="1"/>
  <c r="M51" i="1"/>
  <c r="M49" i="1"/>
  <c r="M48" i="1"/>
  <c r="M47" i="1"/>
  <c r="M46" i="1"/>
  <c r="M45" i="1"/>
  <c r="M44" i="1"/>
  <c r="M43" i="1"/>
  <c r="M42" i="1"/>
  <c r="M40" i="1"/>
  <c r="M39" i="1"/>
  <c r="M38" i="1"/>
  <c r="M37" i="1"/>
  <c r="M36" i="1"/>
  <c r="M35" i="1"/>
  <c r="M34" i="1"/>
  <c r="M32" i="1"/>
  <c r="M31" i="1"/>
  <c r="M30" i="1"/>
  <c r="M29" i="1"/>
  <c r="M28" i="1"/>
  <c r="M27" i="1"/>
  <c r="M26" i="1"/>
  <c r="M24" i="1"/>
  <c r="M23" i="1"/>
  <c r="M22" i="1"/>
  <c r="M21" i="1"/>
  <c r="M20" i="1"/>
  <c r="M18" i="1"/>
  <c r="M17" i="1"/>
  <c r="M16" i="1"/>
  <c r="M15" i="1"/>
  <c r="M14" i="1"/>
  <c r="M13" i="1"/>
  <c r="M12" i="1"/>
  <c r="M11" i="1"/>
  <c r="M10" i="1"/>
  <c r="M9" i="1"/>
  <c r="M7" i="1"/>
  <c r="M6" i="1"/>
  <c r="M5" i="1"/>
  <c r="I89" i="1"/>
  <c r="I88" i="1"/>
  <c r="I87" i="1"/>
  <c r="J87" i="1" s="1"/>
  <c r="I86" i="1"/>
  <c r="I85" i="1"/>
  <c r="I84" i="1"/>
  <c r="I83" i="1"/>
  <c r="I82" i="1"/>
  <c r="I81" i="1"/>
  <c r="I80" i="1"/>
  <c r="I77" i="1"/>
  <c r="I76" i="1"/>
  <c r="I75" i="1"/>
  <c r="I73" i="1"/>
  <c r="I72" i="1"/>
  <c r="I71" i="1"/>
  <c r="I70" i="1"/>
  <c r="I69" i="1"/>
  <c r="I67" i="1"/>
  <c r="I66" i="1"/>
  <c r="I65" i="1"/>
  <c r="I64" i="1"/>
  <c r="I63" i="1"/>
  <c r="I62" i="1"/>
  <c r="I61" i="1"/>
  <c r="I60" i="1"/>
  <c r="I59" i="1"/>
  <c r="I57" i="1"/>
  <c r="I56" i="1"/>
  <c r="I55" i="1"/>
  <c r="I54" i="1"/>
  <c r="I53" i="1"/>
  <c r="I52" i="1"/>
  <c r="I51" i="1"/>
  <c r="I49" i="1"/>
  <c r="I48" i="1"/>
  <c r="I47" i="1"/>
  <c r="I46" i="1"/>
  <c r="I45" i="1"/>
  <c r="I44" i="1"/>
  <c r="I43" i="1"/>
  <c r="I42" i="1"/>
  <c r="I40" i="1"/>
  <c r="I39" i="1"/>
  <c r="I38" i="1"/>
  <c r="I37" i="1"/>
  <c r="I36" i="1"/>
  <c r="I35" i="1"/>
  <c r="I34" i="1"/>
  <c r="I32" i="1"/>
  <c r="I31" i="1"/>
  <c r="I30" i="1"/>
  <c r="I29" i="1"/>
  <c r="I28" i="1"/>
  <c r="I27" i="1"/>
  <c r="I26" i="1"/>
  <c r="I24" i="1"/>
  <c r="I23" i="1"/>
  <c r="I22" i="1"/>
  <c r="J22" i="1" s="1"/>
  <c r="I21" i="1"/>
  <c r="I20" i="1"/>
  <c r="I18" i="1"/>
  <c r="I17" i="1"/>
  <c r="I16" i="1"/>
  <c r="I15" i="1"/>
  <c r="I14" i="1"/>
  <c r="I13" i="1"/>
  <c r="J13" i="1" s="1"/>
  <c r="I12" i="1"/>
  <c r="I11" i="1"/>
  <c r="I10" i="1"/>
  <c r="I9" i="1"/>
  <c r="I7" i="1"/>
  <c r="I6" i="1"/>
  <c r="I5" i="1"/>
  <c r="M4" i="1"/>
  <c r="M8" i="1" s="1"/>
  <c r="I4" i="1"/>
  <c r="F89" i="1"/>
  <c r="F88" i="1"/>
  <c r="F87" i="1"/>
  <c r="F86" i="1"/>
  <c r="J86" i="1" s="1"/>
  <c r="F85" i="1"/>
  <c r="J85" i="1" s="1"/>
  <c r="F84" i="1"/>
  <c r="J84" i="1" s="1"/>
  <c r="F83" i="1"/>
  <c r="F82" i="1"/>
  <c r="J82" i="1" s="1"/>
  <c r="F81" i="1"/>
  <c r="F80" i="1"/>
  <c r="F77" i="1"/>
  <c r="F76" i="1"/>
  <c r="J76" i="1" s="1"/>
  <c r="F75" i="1"/>
  <c r="J75" i="1" s="1"/>
  <c r="F73" i="1"/>
  <c r="J73" i="1" s="1"/>
  <c r="F72" i="1"/>
  <c r="F71" i="1"/>
  <c r="J71" i="1" s="1"/>
  <c r="F70" i="1"/>
  <c r="F69" i="1"/>
  <c r="F67" i="1"/>
  <c r="F66" i="1"/>
  <c r="J66" i="1" s="1"/>
  <c r="F65" i="1"/>
  <c r="J65" i="1" s="1"/>
  <c r="F64" i="1"/>
  <c r="J64" i="1" s="1"/>
  <c r="F63" i="1"/>
  <c r="F62" i="1"/>
  <c r="J62" i="1" s="1"/>
  <c r="F61" i="1"/>
  <c r="F60" i="1"/>
  <c r="F59" i="1"/>
  <c r="F68" i="1" s="1"/>
  <c r="F57" i="1"/>
  <c r="J57" i="1" s="1"/>
  <c r="F56" i="1"/>
  <c r="F55" i="1"/>
  <c r="F54" i="1"/>
  <c r="F53" i="1"/>
  <c r="J53" i="1" s="1"/>
  <c r="F52" i="1"/>
  <c r="F51" i="1"/>
  <c r="F49" i="1"/>
  <c r="J49" i="1" s="1"/>
  <c r="F48" i="1"/>
  <c r="F47" i="1"/>
  <c r="F46" i="1"/>
  <c r="J46" i="1" s="1"/>
  <c r="F45" i="1"/>
  <c r="F44" i="1"/>
  <c r="F43" i="1"/>
  <c r="F42" i="1"/>
  <c r="F40" i="1"/>
  <c r="F39" i="1"/>
  <c r="F38" i="1"/>
  <c r="F37" i="1"/>
  <c r="J37" i="1" s="1"/>
  <c r="F36" i="1"/>
  <c r="F35" i="1"/>
  <c r="F34" i="1"/>
  <c r="F32" i="1"/>
  <c r="F31" i="1"/>
  <c r="F30" i="1"/>
  <c r="F29" i="1"/>
  <c r="F28" i="1"/>
  <c r="F27" i="1"/>
  <c r="F26" i="1"/>
  <c r="F24" i="1"/>
  <c r="F23" i="1"/>
  <c r="F22" i="1"/>
  <c r="F21" i="1"/>
  <c r="F20" i="1"/>
  <c r="J20" i="1" s="1"/>
  <c r="F18" i="1"/>
  <c r="F17" i="1"/>
  <c r="F16" i="1"/>
  <c r="F15" i="1"/>
  <c r="F14" i="1"/>
  <c r="F13" i="1"/>
  <c r="F12" i="1"/>
  <c r="J12" i="1" s="1"/>
  <c r="F11" i="1"/>
  <c r="J11" i="1" s="1"/>
  <c r="F10" i="1"/>
  <c r="J10" i="1" s="1"/>
  <c r="F9" i="1"/>
  <c r="F19" i="1" s="1"/>
  <c r="F7" i="1"/>
  <c r="J7" i="1" s="1"/>
  <c r="F6" i="1"/>
  <c r="F5" i="1"/>
  <c r="F4" i="1"/>
  <c r="F8" i="1" s="1"/>
  <c r="J67" i="1" l="1"/>
  <c r="J77" i="1"/>
  <c r="G25" i="14"/>
  <c r="N20" i="14"/>
  <c r="N43" i="14"/>
  <c r="G50" i="14"/>
  <c r="G58" i="14" s="1"/>
  <c r="F90" i="1"/>
  <c r="I33" i="1"/>
  <c r="I90" i="1"/>
  <c r="M25" i="1"/>
  <c r="M41" i="1"/>
  <c r="J29" i="1"/>
  <c r="F41" i="1"/>
  <c r="J38" i="1"/>
  <c r="F50" i="1"/>
  <c r="F58" i="1" s="1"/>
  <c r="J47" i="1"/>
  <c r="J56" i="1"/>
  <c r="J27" i="1"/>
  <c r="J31" i="1"/>
  <c r="J36" i="1"/>
  <c r="J40" i="1"/>
  <c r="I78" i="1"/>
  <c r="I79" i="1" s="1"/>
  <c r="M33" i="1"/>
  <c r="N58" i="1"/>
  <c r="H79" i="1"/>
  <c r="O79" i="1" s="1"/>
  <c r="J59" i="1"/>
  <c r="J63" i="1"/>
  <c r="J72" i="1"/>
  <c r="N40" i="14"/>
  <c r="I40" i="14"/>
  <c r="N54" i="14"/>
  <c r="I54" i="14"/>
  <c r="F74" i="1"/>
  <c r="J17" i="1"/>
  <c r="I74" i="1"/>
  <c r="M50" i="1"/>
  <c r="M58" i="1" s="1"/>
  <c r="M91" i="1" s="1"/>
  <c r="J66" i="5"/>
  <c r="J16" i="1"/>
  <c r="J21" i="1"/>
  <c r="J26" i="1"/>
  <c r="J30" i="1"/>
  <c r="J35" i="1"/>
  <c r="J39" i="1"/>
  <c r="J44" i="1"/>
  <c r="J48" i="1"/>
  <c r="J4" i="1"/>
  <c r="I25" i="1"/>
  <c r="J54" i="1"/>
  <c r="I68" i="1"/>
  <c r="M19" i="1"/>
  <c r="M68" i="1"/>
  <c r="J51" i="10"/>
  <c r="J14" i="5"/>
  <c r="J28" i="5"/>
  <c r="J35" i="5"/>
  <c r="J39" i="5"/>
  <c r="J57" i="5"/>
  <c r="J62" i="5"/>
  <c r="J7" i="6"/>
  <c r="J10" i="6"/>
  <c r="J21" i="6"/>
  <c r="J35" i="6"/>
  <c r="J39" i="6"/>
  <c r="J57" i="6"/>
  <c r="J62" i="6"/>
  <c r="J66" i="6"/>
  <c r="I90" i="6"/>
  <c r="J88" i="6"/>
  <c r="J62" i="7"/>
  <c r="J66" i="7"/>
  <c r="J73" i="7"/>
  <c r="J47" i="8"/>
  <c r="J12" i="9"/>
  <c r="J30" i="9"/>
  <c r="M68" i="9"/>
  <c r="J23" i="10"/>
  <c r="J30" i="10"/>
  <c r="J37" i="10"/>
  <c r="J44" i="10"/>
  <c r="J69" i="10"/>
  <c r="N58" i="11"/>
  <c r="J73" i="11"/>
  <c r="M90" i="12"/>
  <c r="J16" i="13"/>
  <c r="M50" i="13"/>
  <c r="I50" i="13"/>
  <c r="J51" i="13"/>
  <c r="J64" i="13"/>
  <c r="F12" i="14"/>
  <c r="F23" i="14"/>
  <c r="F26" i="14"/>
  <c r="F30" i="14"/>
  <c r="E58" i="14"/>
  <c r="F51" i="14"/>
  <c r="F55" i="14"/>
  <c r="F60" i="14"/>
  <c r="F71" i="14"/>
  <c r="F82" i="14"/>
  <c r="F86" i="14"/>
  <c r="J86" i="14" s="1"/>
  <c r="F88" i="14"/>
  <c r="I13" i="14"/>
  <c r="I17" i="14"/>
  <c r="I24" i="14"/>
  <c r="I34" i="14"/>
  <c r="I38" i="14"/>
  <c r="I43" i="14"/>
  <c r="I45" i="14"/>
  <c r="I49" i="14"/>
  <c r="I56" i="14"/>
  <c r="I61" i="14"/>
  <c r="I63" i="14"/>
  <c r="I64" i="14"/>
  <c r="I85" i="14"/>
  <c r="I89" i="14"/>
  <c r="M5" i="14"/>
  <c r="M7" i="14"/>
  <c r="M10" i="14"/>
  <c r="M18" i="14"/>
  <c r="M28" i="14"/>
  <c r="M32" i="14"/>
  <c r="M35" i="14"/>
  <c r="M39" i="14"/>
  <c r="M42" i="14"/>
  <c r="M53" i="14"/>
  <c r="M57" i="14"/>
  <c r="M62" i="14"/>
  <c r="M66" i="14"/>
  <c r="M84" i="14"/>
  <c r="L91" i="1"/>
  <c r="O41" i="4"/>
  <c r="J23" i="5"/>
  <c r="J25" i="5" s="1"/>
  <c r="N25" i="5"/>
  <c r="J73" i="5"/>
  <c r="J76" i="5"/>
  <c r="I90" i="5"/>
  <c r="I8" i="6"/>
  <c r="N25" i="6"/>
  <c r="N8" i="7"/>
  <c r="J17" i="7"/>
  <c r="N19" i="7"/>
  <c r="O25" i="7"/>
  <c r="N33" i="7"/>
  <c r="M50" i="7"/>
  <c r="M58" i="7" s="1"/>
  <c r="I50" i="7"/>
  <c r="J48" i="7"/>
  <c r="J49" i="7"/>
  <c r="N19" i="8"/>
  <c r="O25" i="8"/>
  <c r="N33" i="8"/>
  <c r="O33" i="9"/>
  <c r="J86" i="9"/>
  <c r="M33" i="10"/>
  <c r="O33" i="10"/>
  <c r="N41" i="10"/>
  <c r="M68" i="10"/>
  <c r="N8" i="11"/>
  <c r="N19" i="11"/>
  <c r="J23" i="11"/>
  <c r="O25" i="11"/>
  <c r="N33" i="11"/>
  <c r="J48" i="11"/>
  <c r="J55" i="11"/>
  <c r="J5" i="12"/>
  <c r="J8" i="12" s="1"/>
  <c r="N8" i="12"/>
  <c r="F19" i="12"/>
  <c r="J12" i="12"/>
  <c r="N19" i="12"/>
  <c r="F25" i="12"/>
  <c r="O25" i="12"/>
  <c r="N33" i="12"/>
  <c r="I19" i="13"/>
  <c r="O33" i="13"/>
  <c r="N41" i="13"/>
  <c r="J56" i="13"/>
  <c r="J57" i="13"/>
  <c r="J83" i="13"/>
  <c r="J87" i="13"/>
  <c r="N90" i="13"/>
  <c r="G33" i="14"/>
  <c r="N28" i="14"/>
  <c r="N53" i="14"/>
  <c r="G90" i="14"/>
  <c r="N82" i="14"/>
  <c r="N88" i="14"/>
  <c r="G79" i="1"/>
  <c r="E79" i="1"/>
  <c r="E91" i="1" s="1"/>
  <c r="N25" i="4"/>
  <c r="N58" i="4"/>
  <c r="J6" i="5"/>
  <c r="N8" i="5"/>
  <c r="N19" i="5"/>
  <c r="J20" i="5"/>
  <c r="O25" i="5"/>
  <c r="I33" i="5"/>
  <c r="N33" i="5"/>
  <c r="J38" i="5"/>
  <c r="J49" i="5"/>
  <c r="J55" i="5"/>
  <c r="J56" i="5"/>
  <c r="J65" i="5"/>
  <c r="N8" i="6"/>
  <c r="N19" i="6"/>
  <c r="O25" i="6"/>
  <c r="I33" i="6"/>
  <c r="J27" i="6"/>
  <c r="N33" i="6"/>
  <c r="M50" i="6"/>
  <c r="M58" i="6" s="1"/>
  <c r="I50" i="6"/>
  <c r="J48" i="6"/>
  <c r="J49" i="6"/>
  <c r="J52" i="6"/>
  <c r="J87" i="6"/>
  <c r="I19" i="7"/>
  <c r="J21" i="7"/>
  <c r="O33" i="7"/>
  <c r="N41" i="7"/>
  <c r="O33" i="8"/>
  <c r="F90" i="8"/>
  <c r="J83" i="8"/>
  <c r="N90" i="8"/>
  <c r="J10" i="9"/>
  <c r="O41" i="9"/>
  <c r="J76" i="9"/>
  <c r="N90" i="9"/>
  <c r="F8" i="10"/>
  <c r="M19" i="10"/>
  <c r="J29" i="10"/>
  <c r="O33" i="11"/>
  <c r="N41" i="11"/>
  <c r="N74" i="11"/>
  <c r="O33" i="12"/>
  <c r="F74" i="12"/>
  <c r="J72" i="12"/>
  <c r="J75" i="12"/>
  <c r="F90" i="12"/>
  <c r="J87" i="12"/>
  <c r="N90" i="12"/>
  <c r="J15" i="13"/>
  <c r="O41" i="13"/>
  <c r="J46" i="13"/>
  <c r="J53" i="13"/>
  <c r="D79" i="13"/>
  <c r="E79" i="11"/>
  <c r="E91" i="11" s="1"/>
  <c r="J88" i="13"/>
  <c r="J40" i="13"/>
  <c r="J39" i="13"/>
  <c r="J26" i="13"/>
  <c r="J28" i="13"/>
  <c r="J20" i="13"/>
  <c r="J21" i="13"/>
  <c r="J10" i="13"/>
  <c r="J14" i="13"/>
  <c r="J18" i="13"/>
  <c r="F16" i="14"/>
  <c r="J38" i="12"/>
  <c r="J41" i="12" s="1"/>
  <c r="J22" i="12"/>
  <c r="J16" i="12"/>
  <c r="J87" i="11"/>
  <c r="J84" i="11"/>
  <c r="J51" i="11"/>
  <c r="J38" i="11"/>
  <c r="J32" i="11"/>
  <c r="J28" i="11"/>
  <c r="J30" i="11"/>
  <c r="J12" i="11"/>
  <c r="J16" i="11"/>
  <c r="J18" i="11"/>
  <c r="I52" i="14"/>
  <c r="J38" i="10"/>
  <c r="J28" i="10"/>
  <c r="J32" i="10"/>
  <c r="J21" i="10"/>
  <c r="J22" i="10"/>
  <c r="J12" i="10"/>
  <c r="J7" i="10"/>
  <c r="I90" i="9"/>
  <c r="J87" i="9"/>
  <c r="J82" i="9"/>
  <c r="J81" i="9"/>
  <c r="J52" i="9"/>
  <c r="J39" i="9"/>
  <c r="J38" i="9"/>
  <c r="J26" i="9"/>
  <c r="J33" i="9" s="1"/>
  <c r="J18" i="9"/>
  <c r="J11" i="9"/>
  <c r="J15" i="9"/>
  <c r="J16" i="9"/>
  <c r="J5" i="9"/>
  <c r="J12" i="8"/>
  <c r="J16" i="8"/>
  <c r="F19" i="8"/>
  <c r="J13" i="8"/>
  <c r="J88" i="7"/>
  <c r="J89" i="7"/>
  <c r="M80" i="14"/>
  <c r="J80" i="7"/>
  <c r="J40" i="7"/>
  <c r="J28" i="7"/>
  <c r="J20" i="7"/>
  <c r="J25" i="7" s="1"/>
  <c r="J10" i="7"/>
  <c r="J16" i="7"/>
  <c r="J18" i="7"/>
  <c r="J12" i="7"/>
  <c r="J89" i="6"/>
  <c r="J28" i="6"/>
  <c r="J32" i="6"/>
  <c r="J16" i="6"/>
  <c r="J14" i="6"/>
  <c r="M88" i="14"/>
  <c r="J83" i="5"/>
  <c r="J82" i="5"/>
  <c r="J30" i="5"/>
  <c r="J16" i="5"/>
  <c r="J5" i="5"/>
  <c r="J7" i="5"/>
  <c r="J89" i="5"/>
  <c r="M90" i="5"/>
  <c r="N90" i="14"/>
  <c r="F84" i="14"/>
  <c r="I31" i="14"/>
  <c r="I6" i="14"/>
  <c r="G8" i="14"/>
  <c r="O71" i="14"/>
  <c r="O78" i="13"/>
  <c r="L79" i="13"/>
  <c r="M78" i="13"/>
  <c r="K79" i="13"/>
  <c r="K91" i="13" s="1"/>
  <c r="N78" i="13"/>
  <c r="J71" i="13"/>
  <c r="L79" i="12"/>
  <c r="L91" i="12" s="1"/>
  <c r="O78" i="12"/>
  <c r="N78" i="12"/>
  <c r="M78" i="12"/>
  <c r="N74" i="12"/>
  <c r="H79" i="12"/>
  <c r="H91" i="12" s="1"/>
  <c r="J69" i="11"/>
  <c r="H79" i="11"/>
  <c r="O79" i="11" s="1"/>
  <c r="M73" i="14"/>
  <c r="K79" i="11"/>
  <c r="K91" i="11" s="1"/>
  <c r="L74" i="14"/>
  <c r="O78" i="10"/>
  <c r="K79" i="10"/>
  <c r="K91" i="10" s="1"/>
  <c r="N78" i="10"/>
  <c r="N74" i="10"/>
  <c r="J77" i="10"/>
  <c r="J73" i="10"/>
  <c r="J70" i="10"/>
  <c r="L79" i="9"/>
  <c r="L91" i="9" s="1"/>
  <c r="O78" i="9"/>
  <c r="K79" i="9"/>
  <c r="K91" i="9" s="1"/>
  <c r="N78" i="9"/>
  <c r="N74" i="9"/>
  <c r="H79" i="9"/>
  <c r="J71" i="9"/>
  <c r="J70" i="9"/>
  <c r="O78" i="8"/>
  <c r="L79" i="8"/>
  <c r="L91" i="8" s="1"/>
  <c r="K79" i="8"/>
  <c r="K91" i="8" s="1"/>
  <c r="M78" i="8"/>
  <c r="N78" i="8"/>
  <c r="H79" i="8"/>
  <c r="O79" i="8" s="1"/>
  <c r="G79" i="8"/>
  <c r="N79" i="8" s="1"/>
  <c r="L79" i="7"/>
  <c r="L91" i="7" s="1"/>
  <c r="O78" i="7"/>
  <c r="N74" i="7"/>
  <c r="K78" i="14"/>
  <c r="K79" i="7"/>
  <c r="K91" i="7" s="1"/>
  <c r="M78" i="7"/>
  <c r="N78" i="7"/>
  <c r="H79" i="7"/>
  <c r="O79" i="7" s="1"/>
  <c r="J77" i="7"/>
  <c r="I78" i="7"/>
  <c r="J72" i="7"/>
  <c r="L79" i="6"/>
  <c r="O78" i="6"/>
  <c r="N78" i="6"/>
  <c r="N74" i="6"/>
  <c r="H79" i="6"/>
  <c r="O79" i="6" s="1"/>
  <c r="J73" i="6"/>
  <c r="I74" i="6"/>
  <c r="J70" i="6"/>
  <c r="N71" i="14"/>
  <c r="K79" i="5"/>
  <c r="K91" i="5" s="1"/>
  <c r="N78" i="5"/>
  <c r="M78" i="5"/>
  <c r="O78" i="5"/>
  <c r="L79" i="5"/>
  <c r="L91" i="5" s="1"/>
  <c r="N74" i="5"/>
  <c r="H79" i="5"/>
  <c r="J77" i="5"/>
  <c r="I74" i="5"/>
  <c r="N70" i="14"/>
  <c r="I75" i="14"/>
  <c r="G78" i="14"/>
  <c r="N78" i="14" s="1"/>
  <c r="I77" i="14"/>
  <c r="J77" i="14" s="1"/>
  <c r="O69" i="14"/>
  <c r="O73" i="14"/>
  <c r="I72" i="14"/>
  <c r="G74" i="14"/>
  <c r="I70" i="14"/>
  <c r="K79" i="6"/>
  <c r="L19" i="14"/>
  <c r="N64" i="14"/>
  <c r="M69" i="14"/>
  <c r="I8" i="13"/>
  <c r="E19" i="14"/>
  <c r="H90" i="14"/>
  <c r="O90" i="14" s="1"/>
  <c r="I15" i="14"/>
  <c r="I22" i="14"/>
  <c r="O43" i="14"/>
  <c r="I47" i="14"/>
  <c r="J47" i="14" s="1"/>
  <c r="I59" i="14"/>
  <c r="O63" i="14"/>
  <c r="O70" i="14"/>
  <c r="J7" i="13"/>
  <c r="J11" i="13"/>
  <c r="J23" i="13"/>
  <c r="J32" i="13"/>
  <c r="J42" i="13"/>
  <c r="H58" i="13"/>
  <c r="O58" i="13" s="1"/>
  <c r="J5" i="13"/>
  <c r="J6" i="13"/>
  <c r="J12" i="13"/>
  <c r="J30" i="13"/>
  <c r="J37" i="13"/>
  <c r="J47" i="13"/>
  <c r="J52" i="13"/>
  <c r="J55" i="13"/>
  <c r="J60" i="13"/>
  <c r="J66" i="13"/>
  <c r="I74" i="13"/>
  <c r="J75" i="13"/>
  <c r="M90" i="13"/>
  <c r="J82" i="13"/>
  <c r="J62" i="12"/>
  <c r="J66" i="12"/>
  <c r="J73" i="12"/>
  <c r="F33" i="12"/>
  <c r="F8" i="12"/>
  <c r="J28" i="12"/>
  <c r="J32" i="12"/>
  <c r="M50" i="12"/>
  <c r="J44" i="12"/>
  <c r="J50" i="12" s="1"/>
  <c r="J58" i="12" s="1"/>
  <c r="J48" i="12"/>
  <c r="M8" i="12"/>
  <c r="J6" i="12"/>
  <c r="J9" i="12"/>
  <c r="J13" i="12"/>
  <c r="J17" i="12"/>
  <c r="J54" i="12"/>
  <c r="J81" i="12"/>
  <c r="J85" i="12"/>
  <c r="J89" i="12"/>
  <c r="F8" i="11"/>
  <c r="I33" i="11"/>
  <c r="J37" i="11"/>
  <c r="J44" i="11"/>
  <c r="M68" i="11"/>
  <c r="I68" i="11"/>
  <c r="M74" i="11"/>
  <c r="J88" i="11"/>
  <c r="J89" i="11"/>
  <c r="M40" i="14"/>
  <c r="M45" i="14"/>
  <c r="M47" i="14"/>
  <c r="M49" i="14"/>
  <c r="M52" i="14"/>
  <c r="M54" i="14"/>
  <c r="M56" i="14"/>
  <c r="M59" i="14"/>
  <c r="M61" i="14"/>
  <c r="M63" i="14"/>
  <c r="M65" i="14"/>
  <c r="M67" i="14"/>
  <c r="M72" i="14"/>
  <c r="M75" i="14"/>
  <c r="M77" i="14"/>
  <c r="M81" i="14"/>
  <c r="M83" i="14"/>
  <c r="M85" i="14"/>
  <c r="M87" i="14"/>
  <c r="M89" i="14"/>
  <c r="J7" i="11"/>
  <c r="J17" i="11"/>
  <c r="J29" i="11"/>
  <c r="J35" i="11"/>
  <c r="J39" i="11"/>
  <c r="J42" i="11"/>
  <c r="J46" i="11"/>
  <c r="J56" i="11"/>
  <c r="J70" i="11"/>
  <c r="D79" i="11"/>
  <c r="J76" i="11"/>
  <c r="I90" i="11"/>
  <c r="J81" i="11"/>
  <c r="J90" i="11" s="1"/>
  <c r="L33" i="14"/>
  <c r="L78" i="14"/>
  <c r="L90" i="14"/>
  <c r="J5" i="11"/>
  <c r="F19" i="11"/>
  <c r="J13" i="11"/>
  <c r="J22" i="11"/>
  <c r="J49" i="11"/>
  <c r="J66" i="11"/>
  <c r="J86" i="11"/>
  <c r="M8" i="10"/>
  <c r="J5" i="10"/>
  <c r="J14" i="10"/>
  <c r="J18" i="10"/>
  <c r="J53" i="10"/>
  <c r="J57" i="10"/>
  <c r="G58" i="10"/>
  <c r="N58" i="10" s="1"/>
  <c r="I68" i="10"/>
  <c r="I78" i="10"/>
  <c r="L8" i="14"/>
  <c r="J10" i="10"/>
  <c r="J52" i="10"/>
  <c r="J56" i="10"/>
  <c r="J59" i="10"/>
  <c r="J66" i="10"/>
  <c r="J75" i="10"/>
  <c r="E79" i="10"/>
  <c r="F19" i="10"/>
  <c r="J16" i="10"/>
  <c r="M41" i="10"/>
  <c r="I41" i="10"/>
  <c r="J45" i="10"/>
  <c r="J49" i="10"/>
  <c r="J55" i="10"/>
  <c r="J64" i="10"/>
  <c r="I19" i="9"/>
  <c r="J20" i="9"/>
  <c r="J24" i="9"/>
  <c r="J40" i="9"/>
  <c r="I58" i="9"/>
  <c r="J43" i="9"/>
  <c r="J47" i="9"/>
  <c r="J6" i="9"/>
  <c r="J23" i="9"/>
  <c r="J28" i="9"/>
  <c r="J32" i="9"/>
  <c r="J35" i="9"/>
  <c r="J36" i="9"/>
  <c r="J46" i="9"/>
  <c r="J53" i="9"/>
  <c r="M74" i="9"/>
  <c r="J84" i="9"/>
  <c r="J88" i="9"/>
  <c r="M8" i="9"/>
  <c r="M25" i="9"/>
  <c r="I25" i="9"/>
  <c r="M50" i="9"/>
  <c r="I50" i="9"/>
  <c r="J48" i="9"/>
  <c r="J51" i="9"/>
  <c r="J55" i="9"/>
  <c r="I68" i="9"/>
  <c r="J73" i="9"/>
  <c r="J7" i="9"/>
  <c r="J37" i="9"/>
  <c r="M8" i="8"/>
  <c r="F25" i="8"/>
  <c r="J51" i="8"/>
  <c r="J55" i="8"/>
  <c r="J82" i="8"/>
  <c r="J86" i="8"/>
  <c r="J4" i="8"/>
  <c r="J8" i="8" s="1"/>
  <c r="J22" i="8"/>
  <c r="F33" i="8"/>
  <c r="J43" i="8"/>
  <c r="J63" i="8"/>
  <c r="M74" i="8"/>
  <c r="J70" i="8"/>
  <c r="J7" i="8"/>
  <c r="M19" i="8"/>
  <c r="J21" i="8"/>
  <c r="J28" i="8"/>
  <c r="J32" i="8"/>
  <c r="J53" i="8"/>
  <c r="J57" i="8"/>
  <c r="F68" i="8"/>
  <c r="J62" i="8"/>
  <c r="J69" i="8"/>
  <c r="J73" i="8"/>
  <c r="I8" i="7"/>
  <c r="J5" i="7"/>
  <c r="J30" i="7"/>
  <c r="J37" i="7"/>
  <c r="J38" i="7"/>
  <c r="J57" i="7"/>
  <c r="J65" i="7"/>
  <c r="M90" i="7"/>
  <c r="J82" i="7"/>
  <c r="J86" i="7"/>
  <c r="L25" i="14"/>
  <c r="F8" i="7"/>
  <c r="J7" i="7"/>
  <c r="J14" i="7"/>
  <c r="I33" i="7"/>
  <c r="J42" i="7"/>
  <c r="J46" i="7"/>
  <c r="J47" i="7"/>
  <c r="J55" i="7"/>
  <c r="J60" i="7"/>
  <c r="I74" i="7"/>
  <c r="J70" i="7"/>
  <c r="J75" i="7"/>
  <c r="J32" i="7"/>
  <c r="J35" i="7"/>
  <c r="J51" i="7"/>
  <c r="J76" i="7"/>
  <c r="J84" i="7"/>
  <c r="F48" i="14"/>
  <c r="F19" i="7"/>
  <c r="J22" i="7"/>
  <c r="I19" i="6"/>
  <c r="J30" i="6"/>
  <c r="J37" i="6"/>
  <c r="J38" i="6"/>
  <c r="J41" i="6" s="1"/>
  <c r="J53" i="6"/>
  <c r="J54" i="6"/>
  <c r="J5" i="6"/>
  <c r="J12" i="6"/>
  <c r="J13" i="6"/>
  <c r="J18" i="6"/>
  <c r="J26" i="6"/>
  <c r="J42" i="6"/>
  <c r="J46" i="6"/>
  <c r="J60" i="6"/>
  <c r="J64" i="6"/>
  <c r="J65" i="6"/>
  <c r="J84" i="6"/>
  <c r="J51" i="6"/>
  <c r="F44" i="14"/>
  <c r="F64" i="14"/>
  <c r="I20" i="14"/>
  <c r="I81" i="14"/>
  <c r="J20" i="6"/>
  <c r="J45" i="6"/>
  <c r="J72" i="6"/>
  <c r="J75" i="6"/>
  <c r="J82" i="6"/>
  <c r="J86" i="6"/>
  <c r="J51" i="5"/>
  <c r="J70" i="5"/>
  <c r="I8" i="5"/>
  <c r="J11" i="5"/>
  <c r="J15" i="5"/>
  <c r="M25" i="5"/>
  <c r="I25" i="5"/>
  <c r="J63" i="5"/>
  <c r="F74" i="5"/>
  <c r="J72" i="5"/>
  <c r="J75" i="5"/>
  <c r="F8" i="5"/>
  <c r="I19" i="5"/>
  <c r="J10" i="5"/>
  <c r="J18" i="5"/>
  <c r="J26" i="5"/>
  <c r="J33" i="5" s="1"/>
  <c r="J27" i="5"/>
  <c r="J53" i="5"/>
  <c r="J54" i="5"/>
  <c r="J84" i="5"/>
  <c r="J88" i="5"/>
  <c r="E33" i="14"/>
  <c r="H8" i="14"/>
  <c r="H19" i="14"/>
  <c r="O19" i="14" s="1"/>
  <c r="H50" i="14"/>
  <c r="H58" i="14" s="1"/>
  <c r="J32" i="5"/>
  <c r="J42" i="5"/>
  <c r="J46" i="5"/>
  <c r="J60" i="5"/>
  <c r="J64" i="5"/>
  <c r="L58" i="14"/>
  <c r="I4" i="14"/>
  <c r="I11" i="14"/>
  <c r="I29" i="14"/>
  <c r="I36" i="14"/>
  <c r="I66" i="14"/>
  <c r="O77" i="14"/>
  <c r="O81" i="14"/>
  <c r="O85" i="14"/>
  <c r="O89" i="14"/>
  <c r="J28" i="4"/>
  <c r="J35" i="4"/>
  <c r="F31" i="14"/>
  <c r="J31" i="14" s="1"/>
  <c r="F34" i="14"/>
  <c r="J34" i="14" s="1"/>
  <c r="F36" i="14"/>
  <c r="F38" i="14"/>
  <c r="F40" i="14"/>
  <c r="F45" i="14"/>
  <c r="J45" i="14" s="1"/>
  <c r="F47" i="14"/>
  <c r="F49" i="14"/>
  <c r="J49" i="14" s="1"/>
  <c r="F52" i="14"/>
  <c r="J52" i="14" s="1"/>
  <c r="F54" i="14"/>
  <c r="J54" i="14" s="1"/>
  <c r="F56" i="14"/>
  <c r="F59" i="14"/>
  <c r="F61" i="14"/>
  <c r="F63" i="14"/>
  <c r="J63" i="14" s="1"/>
  <c r="F65" i="14"/>
  <c r="F67" i="14"/>
  <c r="F70" i="14"/>
  <c r="F72" i="14"/>
  <c r="F75" i="14"/>
  <c r="F77" i="14"/>
  <c r="F81" i="14"/>
  <c r="F83" i="14"/>
  <c r="F85" i="14"/>
  <c r="F87" i="14"/>
  <c r="F89" i="14"/>
  <c r="I12" i="14"/>
  <c r="J12" i="14" s="1"/>
  <c r="I16" i="14"/>
  <c r="I18" i="14"/>
  <c r="I21" i="14"/>
  <c r="I30" i="14"/>
  <c r="J30" i="14" s="1"/>
  <c r="I39" i="14"/>
  <c r="I44" i="14"/>
  <c r="I46" i="14"/>
  <c r="I51" i="14"/>
  <c r="I55" i="14"/>
  <c r="I57" i="14"/>
  <c r="I62" i="14"/>
  <c r="I65" i="14"/>
  <c r="I73" i="14"/>
  <c r="I84" i="14"/>
  <c r="I86" i="14"/>
  <c r="M4" i="14"/>
  <c r="M6" i="14"/>
  <c r="M11" i="14"/>
  <c r="M13" i="14"/>
  <c r="M15" i="14"/>
  <c r="M17" i="14"/>
  <c r="M22" i="14"/>
  <c r="M24" i="14"/>
  <c r="M27" i="14"/>
  <c r="M29" i="14"/>
  <c r="M31" i="14"/>
  <c r="M34" i="14"/>
  <c r="M36" i="14"/>
  <c r="M38" i="14"/>
  <c r="O4" i="14"/>
  <c r="H78" i="14"/>
  <c r="J24" i="4"/>
  <c r="J71" i="4"/>
  <c r="J82" i="4"/>
  <c r="M8" i="13"/>
  <c r="D91" i="13"/>
  <c r="M19" i="13"/>
  <c r="J13" i="13"/>
  <c r="M33" i="13"/>
  <c r="M41" i="13"/>
  <c r="I41" i="13"/>
  <c r="J38" i="13"/>
  <c r="J44" i="13"/>
  <c r="J50" i="13" s="1"/>
  <c r="J58" i="13" s="1"/>
  <c r="J45" i="13"/>
  <c r="J54" i="13"/>
  <c r="M68" i="13"/>
  <c r="I68" i="13"/>
  <c r="J63" i="13"/>
  <c r="J65" i="13"/>
  <c r="J69" i="13"/>
  <c r="J72" i="13"/>
  <c r="F78" i="13"/>
  <c r="J77" i="13"/>
  <c r="J78" i="13" s="1"/>
  <c r="I90" i="13"/>
  <c r="J86" i="13"/>
  <c r="J90" i="13" s="1"/>
  <c r="J89" i="13"/>
  <c r="F8" i="13"/>
  <c r="F19" i="13"/>
  <c r="J17" i="13"/>
  <c r="J22" i="13"/>
  <c r="I33" i="13"/>
  <c r="J29" i="13"/>
  <c r="J34" i="13"/>
  <c r="J41" i="13" s="1"/>
  <c r="J49" i="13"/>
  <c r="G58" i="13"/>
  <c r="N58" i="13" s="1"/>
  <c r="J59" i="13"/>
  <c r="F74" i="13"/>
  <c r="F79" i="13" s="1"/>
  <c r="I78" i="13"/>
  <c r="J81" i="13"/>
  <c r="J84" i="13"/>
  <c r="M25" i="13"/>
  <c r="I25" i="13"/>
  <c r="J24" i="13"/>
  <c r="F33" i="13"/>
  <c r="J31" i="13"/>
  <c r="J36" i="13"/>
  <c r="J43" i="13"/>
  <c r="M74" i="13"/>
  <c r="M79" i="13" s="1"/>
  <c r="H79" i="13"/>
  <c r="E79" i="13"/>
  <c r="E91" i="13" s="1"/>
  <c r="F90" i="13"/>
  <c r="J7" i="12"/>
  <c r="J23" i="12"/>
  <c r="J25" i="12" s="1"/>
  <c r="J29" i="12"/>
  <c r="M41" i="12"/>
  <c r="J35" i="12"/>
  <c r="J39" i="12"/>
  <c r="J45" i="12"/>
  <c r="J49" i="12"/>
  <c r="J51" i="12"/>
  <c r="J55" i="12"/>
  <c r="J59" i="12"/>
  <c r="J63" i="12"/>
  <c r="J67" i="12"/>
  <c r="J69" i="12"/>
  <c r="J82" i="12"/>
  <c r="J86" i="12"/>
  <c r="F78" i="12"/>
  <c r="F79" i="12" s="1"/>
  <c r="O8" i="12"/>
  <c r="M19" i="12"/>
  <c r="J11" i="12"/>
  <c r="J15" i="12"/>
  <c r="M25" i="12"/>
  <c r="J21" i="12"/>
  <c r="M33" i="12"/>
  <c r="J27" i="12"/>
  <c r="J31" i="12"/>
  <c r="F41" i="12"/>
  <c r="J37" i="12"/>
  <c r="J43" i="12"/>
  <c r="J47" i="12"/>
  <c r="O50" i="12"/>
  <c r="J53" i="12"/>
  <c r="J57" i="12"/>
  <c r="J61" i="12"/>
  <c r="J65" i="12"/>
  <c r="J71" i="12"/>
  <c r="O74" i="12"/>
  <c r="J77" i="12"/>
  <c r="K79" i="12"/>
  <c r="K91" i="12" s="1"/>
  <c r="I90" i="12"/>
  <c r="J84" i="12"/>
  <c r="J88" i="12"/>
  <c r="F37" i="14"/>
  <c r="J4" i="12"/>
  <c r="E91" i="12"/>
  <c r="J10" i="12"/>
  <c r="J14" i="12"/>
  <c r="J18" i="12"/>
  <c r="J20" i="12"/>
  <c r="J24" i="12"/>
  <c r="J26" i="12"/>
  <c r="J30" i="12"/>
  <c r="J36" i="12"/>
  <c r="J40" i="12"/>
  <c r="J42" i="12"/>
  <c r="F50" i="12"/>
  <c r="F58" i="12" s="1"/>
  <c r="J46" i="12"/>
  <c r="J52" i="12"/>
  <c r="J56" i="12"/>
  <c r="M68" i="12"/>
  <c r="J60" i="12"/>
  <c r="J64" i="12"/>
  <c r="M74" i="12"/>
  <c r="J70" i="12"/>
  <c r="J76" i="12"/>
  <c r="J83" i="12"/>
  <c r="J6" i="11"/>
  <c r="J11" i="11"/>
  <c r="M25" i="11"/>
  <c r="I25" i="11"/>
  <c r="J24" i="11"/>
  <c r="F33" i="11"/>
  <c r="J31" i="11"/>
  <c r="J36" i="11"/>
  <c r="J41" i="11" s="1"/>
  <c r="J43" i="11"/>
  <c r="N50" i="11"/>
  <c r="J60" i="11"/>
  <c r="J61" i="11"/>
  <c r="J80" i="11"/>
  <c r="E8" i="14"/>
  <c r="E25" i="14"/>
  <c r="M8" i="11"/>
  <c r="M19" i="11"/>
  <c r="M33" i="11"/>
  <c r="M41" i="11"/>
  <c r="I41" i="11"/>
  <c r="J75" i="11"/>
  <c r="J83" i="11"/>
  <c r="I8" i="11"/>
  <c r="I19" i="11"/>
  <c r="J15" i="11"/>
  <c r="J20" i="11"/>
  <c r="J25" i="11" s="1"/>
  <c r="J26" i="11"/>
  <c r="J27" i="11"/>
  <c r="J40" i="11"/>
  <c r="M50" i="11"/>
  <c r="M58" i="11" s="1"/>
  <c r="I50" i="11"/>
  <c r="J47" i="11"/>
  <c r="J50" i="11" s="1"/>
  <c r="J58" i="11" s="1"/>
  <c r="J54" i="11"/>
  <c r="H58" i="11"/>
  <c r="O58" i="11" s="1"/>
  <c r="J65" i="11"/>
  <c r="I74" i="11"/>
  <c r="J72" i="11"/>
  <c r="L79" i="11"/>
  <c r="L91" i="11" s="1"/>
  <c r="J77" i="11"/>
  <c r="M90" i="11"/>
  <c r="J85" i="11"/>
  <c r="F74" i="11"/>
  <c r="M78" i="11"/>
  <c r="M79" i="11" s="1"/>
  <c r="I78" i="11"/>
  <c r="I33" i="10"/>
  <c r="F74" i="10"/>
  <c r="M78" i="10"/>
  <c r="F90" i="10"/>
  <c r="J6" i="10"/>
  <c r="E91" i="10"/>
  <c r="J11" i="10"/>
  <c r="M25" i="10"/>
  <c r="I25" i="10"/>
  <c r="J24" i="10"/>
  <c r="F33" i="10"/>
  <c r="J31" i="10"/>
  <c r="J35" i="10"/>
  <c r="J36" i="10"/>
  <c r="J43" i="10"/>
  <c r="J50" i="10" s="1"/>
  <c r="J58" i="10" s="1"/>
  <c r="J60" i="10"/>
  <c r="J61" i="10"/>
  <c r="M74" i="10"/>
  <c r="H79" i="10"/>
  <c r="M90" i="10"/>
  <c r="J82" i="10"/>
  <c r="J83" i="10"/>
  <c r="J86" i="10"/>
  <c r="J87" i="10"/>
  <c r="F6" i="14"/>
  <c r="J6" i="14" s="1"/>
  <c r="F9" i="14"/>
  <c r="F11" i="14"/>
  <c r="F13" i="14"/>
  <c r="J13" i="14" s="1"/>
  <c r="F15" i="14"/>
  <c r="J15" i="14" s="1"/>
  <c r="F17" i="14"/>
  <c r="F22" i="14"/>
  <c r="J22" i="14" s="1"/>
  <c r="F24" i="14"/>
  <c r="F29" i="14"/>
  <c r="J29" i="14" s="1"/>
  <c r="F57" i="14"/>
  <c r="F62" i="14"/>
  <c r="F66" i="14"/>
  <c r="F69" i="14"/>
  <c r="F73" i="14"/>
  <c r="F76" i="14"/>
  <c r="F80" i="14"/>
  <c r="D91" i="10"/>
  <c r="I8" i="10"/>
  <c r="I19" i="10"/>
  <c r="J15" i="10"/>
  <c r="J20" i="10"/>
  <c r="J26" i="10"/>
  <c r="J27" i="10"/>
  <c r="J33" i="10" s="1"/>
  <c r="J40" i="10"/>
  <c r="M50" i="10"/>
  <c r="I50" i="10"/>
  <c r="I58" i="10" s="1"/>
  <c r="J47" i="10"/>
  <c r="J54" i="10"/>
  <c r="H58" i="10"/>
  <c r="O58" i="10" s="1"/>
  <c r="J65" i="10"/>
  <c r="I74" i="10"/>
  <c r="J72" i="10"/>
  <c r="L79" i="10"/>
  <c r="L91" i="10" s="1"/>
  <c r="I90" i="10"/>
  <c r="J81" i="10"/>
  <c r="J84" i="10"/>
  <c r="J85" i="10"/>
  <c r="J88" i="10"/>
  <c r="J89" i="10"/>
  <c r="F33" i="9"/>
  <c r="J42" i="9"/>
  <c r="N50" i="9"/>
  <c r="J60" i="9"/>
  <c r="E79" i="9"/>
  <c r="J80" i="9"/>
  <c r="D91" i="9"/>
  <c r="M19" i="9"/>
  <c r="J13" i="9"/>
  <c r="M33" i="9"/>
  <c r="M41" i="9"/>
  <c r="I41" i="9"/>
  <c r="J44" i="9"/>
  <c r="J45" i="9"/>
  <c r="J63" i="9"/>
  <c r="J75" i="9"/>
  <c r="J83" i="9"/>
  <c r="J54" i="9"/>
  <c r="H58" i="9"/>
  <c r="O58" i="9" s="1"/>
  <c r="J65" i="9"/>
  <c r="I74" i="9"/>
  <c r="J72" i="9"/>
  <c r="J77" i="9"/>
  <c r="M90" i="9"/>
  <c r="J85" i="9"/>
  <c r="F8" i="9"/>
  <c r="F19" i="9"/>
  <c r="J17" i="9"/>
  <c r="J21" i="9"/>
  <c r="J22" i="9"/>
  <c r="I33" i="9"/>
  <c r="J29" i="9"/>
  <c r="J34" i="9"/>
  <c r="M58" i="9"/>
  <c r="J49" i="9"/>
  <c r="J56" i="9"/>
  <c r="J59" i="9"/>
  <c r="J67" i="9"/>
  <c r="F74" i="9"/>
  <c r="M78" i="9"/>
  <c r="I78" i="9"/>
  <c r="F8" i="8"/>
  <c r="J29" i="8"/>
  <c r="M41" i="8"/>
  <c r="J35" i="8"/>
  <c r="J39" i="8"/>
  <c r="J42" i="8"/>
  <c r="F50" i="8"/>
  <c r="F58" i="8" s="1"/>
  <c r="J46" i="8"/>
  <c r="J52" i="8"/>
  <c r="J56" i="8"/>
  <c r="M68" i="8"/>
  <c r="J60" i="8"/>
  <c r="J66" i="8"/>
  <c r="F78" i="8"/>
  <c r="M25" i="8"/>
  <c r="J59" i="8"/>
  <c r="J65" i="8"/>
  <c r="F74" i="8"/>
  <c r="F79" i="8" s="1"/>
  <c r="J72" i="8"/>
  <c r="O74" i="8"/>
  <c r="J77" i="8"/>
  <c r="M90" i="8"/>
  <c r="J81" i="8"/>
  <c r="J85" i="8"/>
  <c r="J89" i="8"/>
  <c r="K19" i="14"/>
  <c r="K25" i="14"/>
  <c r="N25" i="14" s="1"/>
  <c r="K50" i="14"/>
  <c r="K58" i="14" s="1"/>
  <c r="N58" i="14" s="1"/>
  <c r="K74" i="14"/>
  <c r="J6" i="8"/>
  <c r="O8" i="8"/>
  <c r="J11" i="8"/>
  <c r="J15" i="8"/>
  <c r="J20" i="8"/>
  <c r="J24" i="8"/>
  <c r="M33" i="8"/>
  <c r="J27" i="8"/>
  <c r="J31" i="8"/>
  <c r="F41" i="8"/>
  <c r="J37" i="8"/>
  <c r="M50" i="8"/>
  <c r="J44" i="8"/>
  <c r="J48" i="8"/>
  <c r="J54" i="8"/>
  <c r="I68" i="8"/>
  <c r="J64" i="8"/>
  <c r="J71" i="8"/>
  <c r="N74" i="8"/>
  <c r="J76" i="8"/>
  <c r="I90" i="8"/>
  <c r="J84" i="8"/>
  <c r="J88" i="8"/>
  <c r="M12" i="14"/>
  <c r="M16" i="14"/>
  <c r="M23" i="14"/>
  <c r="M26" i="14"/>
  <c r="M30" i="14"/>
  <c r="M37" i="14"/>
  <c r="M44" i="14"/>
  <c r="M48" i="14"/>
  <c r="M51" i="14"/>
  <c r="M55" i="14"/>
  <c r="M60" i="14"/>
  <c r="M64" i="14"/>
  <c r="M71" i="14"/>
  <c r="M82" i="14"/>
  <c r="M86" i="14"/>
  <c r="J5" i="8"/>
  <c r="N8" i="8"/>
  <c r="J10" i="8"/>
  <c r="J14" i="8"/>
  <c r="J18" i="8"/>
  <c r="J23" i="8"/>
  <c r="J26" i="8"/>
  <c r="J30" i="8"/>
  <c r="J36" i="8"/>
  <c r="J40" i="8"/>
  <c r="J67" i="8"/>
  <c r="J29" i="7"/>
  <c r="J34" i="7"/>
  <c r="J56" i="7"/>
  <c r="G58" i="7"/>
  <c r="N58" i="7" s="1"/>
  <c r="J59" i="7"/>
  <c r="J67" i="7"/>
  <c r="F74" i="7"/>
  <c r="J87" i="7"/>
  <c r="J90" i="7" s="1"/>
  <c r="J6" i="7"/>
  <c r="J11" i="7"/>
  <c r="M25" i="7"/>
  <c r="I25" i="7"/>
  <c r="J24" i="7"/>
  <c r="F33" i="7"/>
  <c r="J31" i="7"/>
  <c r="J36" i="7"/>
  <c r="J43" i="7"/>
  <c r="J61" i="7"/>
  <c r="M74" i="7"/>
  <c r="E79" i="7"/>
  <c r="E91" i="7" s="1"/>
  <c r="J81" i="7"/>
  <c r="M8" i="7"/>
  <c r="M19" i="7"/>
  <c r="J13" i="7"/>
  <c r="M33" i="7"/>
  <c r="M41" i="7"/>
  <c r="I41" i="7"/>
  <c r="J44" i="7"/>
  <c r="J45" i="7"/>
  <c r="J52" i="7"/>
  <c r="M68" i="7"/>
  <c r="I68" i="7"/>
  <c r="J63" i="7"/>
  <c r="J69" i="7"/>
  <c r="I90" i="7"/>
  <c r="J83" i="7"/>
  <c r="I87" i="14"/>
  <c r="J87" i="14" s="1"/>
  <c r="J26" i="7"/>
  <c r="J33" i="7" s="1"/>
  <c r="H58" i="7"/>
  <c r="O58" i="7" s="1"/>
  <c r="H58" i="6"/>
  <c r="O58" i="6" s="1"/>
  <c r="J81" i="6"/>
  <c r="F8" i="6"/>
  <c r="F19" i="6"/>
  <c r="J17" i="6"/>
  <c r="J22" i="6"/>
  <c r="J29" i="6"/>
  <c r="J34" i="6"/>
  <c r="J56" i="6"/>
  <c r="G58" i="6"/>
  <c r="N58" i="6" s="1"/>
  <c r="J59" i="6"/>
  <c r="J67" i="6"/>
  <c r="M78" i="6"/>
  <c r="I78" i="6"/>
  <c r="I79" i="6" s="1"/>
  <c r="J77" i="6"/>
  <c r="J83" i="6"/>
  <c r="D8" i="14"/>
  <c r="D25" i="14"/>
  <c r="D33" i="14"/>
  <c r="D50" i="14"/>
  <c r="D58" i="14" s="1"/>
  <c r="G19" i="14"/>
  <c r="N19" i="14" s="1"/>
  <c r="G41" i="14"/>
  <c r="N41" i="14" s="1"/>
  <c r="G68" i="14"/>
  <c r="N68" i="14" s="1"/>
  <c r="J6" i="6"/>
  <c r="J11" i="6"/>
  <c r="M25" i="6"/>
  <c r="I25" i="6"/>
  <c r="J24" i="6"/>
  <c r="F33" i="6"/>
  <c r="J31" i="6"/>
  <c r="J36" i="6"/>
  <c r="J43" i="6"/>
  <c r="J61" i="6"/>
  <c r="M74" i="6"/>
  <c r="M90" i="6"/>
  <c r="J85" i="6"/>
  <c r="F7" i="14"/>
  <c r="F10" i="14"/>
  <c r="F14" i="14"/>
  <c r="F18" i="14"/>
  <c r="J18" i="14" s="1"/>
  <c r="F21" i="14"/>
  <c r="J21" i="14" s="1"/>
  <c r="F28" i="14"/>
  <c r="F32" i="14"/>
  <c r="F35" i="14"/>
  <c r="F39" i="14"/>
  <c r="J39" i="14" s="1"/>
  <c r="F53" i="14"/>
  <c r="H33" i="14"/>
  <c r="O33" i="14" s="1"/>
  <c r="I83" i="14"/>
  <c r="M8" i="6"/>
  <c r="D91" i="6"/>
  <c r="K91" i="6"/>
  <c r="M19" i="6"/>
  <c r="M33" i="6"/>
  <c r="M41" i="6"/>
  <c r="I41" i="6"/>
  <c r="I58" i="6"/>
  <c r="J44" i="6"/>
  <c r="M68" i="6"/>
  <c r="I68" i="6"/>
  <c r="J69" i="6"/>
  <c r="E79" i="6"/>
  <c r="F19" i="5"/>
  <c r="J17" i="5"/>
  <c r="J21" i="5"/>
  <c r="J22" i="5"/>
  <c r="J29" i="5"/>
  <c r="J34" i="5"/>
  <c r="G58" i="5"/>
  <c r="N58" i="5" s="1"/>
  <c r="J59" i="5"/>
  <c r="J67" i="5"/>
  <c r="I78" i="5"/>
  <c r="J87" i="5"/>
  <c r="J24" i="5"/>
  <c r="F33" i="5"/>
  <c r="J31" i="5"/>
  <c r="J36" i="5"/>
  <c r="J43" i="5"/>
  <c r="J61" i="5"/>
  <c r="M74" i="5"/>
  <c r="M79" i="5" s="1"/>
  <c r="E79" i="5"/>
  <c r="E91" i="5" s="1"/>
  <c r="J80" i="5"/>
  <c r="J81" i="5"/>
  <c r="M8" i="5"/>
  <c r="M19" i="5"/>
  <c r="J13" i="5"/>
  <c r="M33" i="5"/>
  <c r="M41" i="5"/>
  <c r="I41" i="5"/>
  <c r="J45" i="5"/>
  <c r="J52" i="5"/>
  <c r="M68" i="5"/>
  <c r="I68" i="5"/>
  <c r="J69" i="5"/>
  <c r="J74" i="5" s="1"/>
  <c r="F42" i="14"/>
  <c r="F46" i="14"/>
  <c r="E68" i="14"/>
  <c r="J64" i="14"/>
  <c r="H74" i="14"/>
  <c r="L41" i="14"/>
  <c r="O41" i="14" s="1"/>
  <c r="M50" i="5"/>
  <c r="M58" i="5" s="1"/>
  <c r="I50" i="5"/>
  <c r="I58" i="5" s="1"/>
  <c r="H58" i="5"/>
  <c r="O58" i="5" s="1"/>
  <c r="J85" i="5"/>
  <c r="J38" i="14"/>
  <c r="J61" i="14"/>
  <c r="F4" i="14"/>
  <c r="N5" i="14"/>
  <c r="I7" i="14"/>
  <c r="K8" i="14"/>
  <c r="I10" i="14"/>
  <c r="N12" i="14"/>
  <c r="I14" i="14"/>
  <c r="N16" i="14"/>
  <c r="D19" i="14"/>
  <c r="M20" i="14"/>
  <c r="N26" i="14"/>
  <c r="I28" i="14"/>
  <c r="N30" i="14"/>
  <c r="I32" i="14"/>
  <c r="K33" i="14"/>
  <c r="I35" i="14"/>
  <c r="J35" i="14" s="1"/>
  <c r="I42" i="14"/>
  <c r="F43" i="14"/>
  <c r="J43" i="14" s="1"/>
  <c r="N44" i="14"/>
  <c r="N51" i="14"/>
  <c r="I53" i="14"/>
  <c r="N55" i="14"/>
  <c r="I69" i="14"/>
  <c r="D74" i="14"/>
  <c r="D79" i="14" s="1"/>
  <c r="I76" i="14"/>
  <c r="N86" i="14"/>
  <c r="I88" i="14"/>
  <c r="J88" i="14" s="1"/>
  <c r="L79" i="4"/>
  <c r="L91" i="4" s="1"/>
  <c r="I5" i="14"/>
  <c r="J5" i="14" s="1"/>
  <c r="O6" i="14"/>
  <c r="O9" i="14"/>
  <c r="N10" i="14"/>
  <c r="O13" i="14"/>
  <c r="O17" i="14"/>
  <c r="N18" i="14"/>
  <c r="F20" i="14"/>
  <c r="J20" i="14" s="1"/>
  <c r="O20" i="14"/>
  <c r="N21" i="14"/>
  <c r="I23" i="14"/>
  <c r="O24" i="14"/>
  <c r="H25" i="14"/>
  <c r="I26" i="14"/>
  <c r="F27" i="14"/>
  <c r="O27" i="14"/>
  <c r="O31" i="14"/>
  <c r="O34" i="14"/>
  <c r="N35" i="14"/>
  <c r="I37" i="14"/>
  <c r="O38" i="14"/>
  <c r="N39" i="14"/>
  <c r="E41" i="14"/>
  <c r="M43" i="14"/>
  <c r="O45" i="14"/>
  <c r="N46" i="14"/>
  <c r="I48" i="14"/>
  <c r="J48" i="14" s="1"/>
  <c r="O49" i="14"/>
  <c r="O52" i="14"/>
  <c r="O56" i="14"/>
  <c r="N57" i="14"/>
  <c r="I60" i="14"/>
  <c r="O61" i="14"/>
  <c r="N62" i="14"/>
  <c r="O65" i="14"/>
  <c r="L68" i="14"/>
  <c r="N69" i="14"/>
  <c r="M70" i="14"/>
  <c r="I71" i="14"/>
  <c r="J71" i="14" s="1"/>
  <c r="O72" i="14"/>
  <c r="N73" i="14"/>
  <c r="O75" i="14"/>
  <c r="N76" i="14"/>
  <c r="E78" i="14"/>
  <c r="E79" i="14" s="1"/>
  <c r="N80" i="14"/>
  <c r="I82" i="14"/>
  <c r="J82" i="14" s="1"/>
  <c r="O83" i="14"/>
  <c r="N84" i="14"/>
  <c r="O87" i="14"/>
  <c r="E90" i="14"/>
  <c r="J88" i="4"/>
  <c r="M9" i="14"/>
  <c r="N60" i="14"/>
  <c r="H68" i="14"/>
  <c r="O68" i="14" s="1"/>
  <c r="I80" i="14"/>
  <c r="J12" i="4"/>
  <c r="I9" i="14"/>
  <c r="J9" i="14" s="1"/>
  <c r="I27" i="14"/>
  <c r="J14" i="4"/>
  <c r="J18" i="4"/>
  <c r="M25" i="4"/>
  <c r="J36" i="4"/>
  <c r="J40" i="4"/>
  <c r="J59" i="4"/>
  <c r="K79" i="4"/>
  <c r="K91" i="4" s="1"/>
  <c r="M78" i="4"/>
  <c r="I78" i="4"/>
  <c r="J77" i="4"/>
  <c r="J85" i="4"/>
  <c r="J89" i="4"/>
  <c r="J59" i="14"/>
  <c r="J16" i="14"/>
  <c r="J40" i="14"/>
  <c r="J36" i="14"/>
  <c r="J56" i="14"/>
  <c r="J17" i="14"/>
  <c r="J44" i="14"/>
  <c r="O50" i="14"/>
  <c r="J89" i="14"/>
  <c r="N50" i="14"/>
  <c r="J85" i="14"/>
  <c r="J51" i="14"/>
  <c r="J67" i="14"/>
  <c r="M58" i="13"/>
  <c r="J68" i="13"/>
  <c r="L91" i="13"/>
  <c r="I58" i="13"/>
  <c r="G79" i="13"/>
  <c r="N79" i="13" s="1"/>
  <c r="F25" i="13"/>
  <c r="F41" i="13"/>
  <c r="F50" i="13"/>
  <c r="F58" i="13" s="1"/>
  <c r="F68" i="13"/>
  <c r="O8" i="13"/>
  <c r="O74" i="13"/>
  <c r="J4" i="13"/>
  <c r="J8" i="13" s="1"/>
  <c r="J9" i="13"/>
  <c r="J33" i="12"/>
  <c r="M58" i="12"/>
  <c r="G79" i="12"/>
  <c r="N25" i="12"/>
  <c r="N50" i="12"/>
  <c r="J80" i="12"/>
  <c r="I74" i="12"/>
  <c r="I25" i="12"/>
  <c r="I41" i="12"/>
  <c r="I50" i="12"/>
  <c r="I58" i="12" s="1"/>
  <c r="I68" i="12"/>
  <c r="I78" i="12"/>
  <c r="I8" i="12"/>
  <c r="I19" i="12"/>
  <c r="I33" i="12"/>
  <c r="D91" i="11"/>
  <c r="I58" i="11"/>
  <c r="G79" i="11"/>
  <c r="N79" i="11" s="1"/>
  <c r="F25" i="11"/>
  <c r="F41" i="11"/>
  <c r="F50" i="11"/>
  <c r="F58" i="11" s="1"/>
  <c r="F68" i="11"/>
  <c r="F78" i="11"/>
  <c r="F79" i="11" s="1"/>
  <c r="F90" i="11"/>
  <c r="O8" i="11"/>
  <c r="O74" i="11"/>
  <c r="J4" i="11"/>
  <c r="J9" i="11"/>
  <c r="M58" i="10"/>
  <c r="J25" i="10"/>
  <c r="G79" i="10"/>
  <c r="F25" i="10"/>
  <c r="F41" i="10"/>
  <c r="F50" i="10"/>
  <c r="F58" i="10" s="1"/>
  <c r="F68" i="10"/>
  <c r="J76" i="10"/>
  <c r="F78" i="10"/>
  <c r="F79" i="10" s="1"/>
  <c r="J80" i="10"/>
  <c r="O8" i="10"/>
  <c r="O74" i="10"/>
  <c r="J4" i="10"/>
  <c r="J9" i="10"/>
  <c r="H91" i="9"/>
  <c r="E91" i="9"/>
  <c r="G79" i="9"/>
  <c r="F25" i="9"/>
  <c r="F41" i="9"/>
  <c r="F50" i="9"/>
  <c r="F58" i="9" s="1"/>
  <c r="F68" i="9"/>
  <c r="F78" i="9"/>
  <c r="F79" i="9" s="1"/>
  <c r="F90" i="9"/>
  <c r="O8" i="9"/>
  <c r="O74" i="9"/>
  <c r="J4" i="9"/>
  <c r="J8" i="9" s="1"/>
  <c r="J9" i="9"/>
  <c r="E91" i="8"/>
  <c r="J19" i="8"/>
  <c r="M58" i="8"/>
  <c r="I8" i="8"/>
  <c r="I19" i="8"/>
  <c r="I33" i="8"/>
  <c r="O50" i="8"/>
  <c r="I74" i="8"/>
  <c r="N50" i="8"/>
  <c r="J80" i="8"/>
  <c r="I25" i="8"/>
  <c r="I41" i="8"/>
  <c r="I50" i="8"/>
  <c r="I58" i="8" s="1"/>
  <c r="I78" i="8"/>
  <c r="D91" i="7"/>
  <c r="I58" i="7"/>
  <c r="J78" i="7"/>
  <c r="J41" i="7"/>
  <c r="J50" i="7"/>
  <c r="G79" i="7"/>
  <c r="N79" i="7" s="1"/>
  <c r="F25" i="7"/>
  <c r="F41" i="7"/>
  <c r="F50" i="7"/>
  <c r="F58" i="7" s="1"/>
  <c r="F68" i="7"/>
  <c r="F78" i="7"/>
  <c r="F79" i="7" s="1"/>
  <c r="F90" i="7"/>
  <c r="O8" i="7"/>
  <c r="O74" i="7"/>
  <c r="J4" i="7"/>
  <c r="J8" i="7" s="1"/>
  <c r="J9" i="7"/>
  <c r="J68" i="6"/>
  <c r="E91" i="6"/>
  <c r="L91" i="6"/>
  <c r="J25" i="6"/>
  <c r="J33" i="6"/>
  <c r="G79" i="6"/>
  <c r="F25" i="6"/>
  <c r="F41" i="6"/>
  <c r="F50" i="6"/>
  <c r="F58" i="6" s="1"/>
  <c r="F68" i="6"/>
  <c r="J76" i="6"/>
  <c r="F78" i="6"/>
  <c r="F79" i="6" s="1"/>
  <c r="J80" i="6"/>
  <c r="F90" i="6"/>
  <c r="O8" i="6"/>
  <c r="O74" i="6"/>
  <c r="J4" i="6"/>
  <c r="J9" i="6"/>
  <c r="D91" i="5"/>
  <c r="J78" i="5"/>
  <c r="J50" i="5"/>
  <c r="J58" i="5" s="1"/>
  <c r="G79" i="5"/>
  <c r="F25" i="5"/>
  <c r="F41" i="5"/>
  <c r="F50" i="5"/>
  <c r="F58" i="5" s="1"/>
  <c r="F68" i="5"/>
  <c r="F78" i="5"/>
  <c r="F79" i="5" s="1"/>
  <c r="F90" i="5"/>
  <c r="O8" i="5"/>
  <c r="O74" i="5"/>
  <c r="J4" i="5"/>
  <c r="J9" i="5"/>
  <c r="J7" i="4"/>
  <c r="J10" i="4"/>
  <c r="J49" i="4"/>
  <c r="J65" i="4"/>
  <c r="J72" i="4"/>
  <c r="J5" i="4"/>
  <c r="J16" i="4"/>
  <c r="I33" i="4"/>
  <c r="J30" i="4"/>
  <c r="J53" i="4"/>
  <c r="J57" i="4"/>
  <c r="J62" i="4"/>
  <c r="J66" i="4"/>
  <c r="J84" i="4"/>
  <c r="F74" i="4"/>
  <c r="M50" i="4"/>
  <c r="M90" i="4"/>
  <c r="J11" i="4"/>
  <c r="J31" i="4"/>
  <c r="J34" i="4"/>
  <c r="J37" i="4"/>
  <c r="J67" i="4"/>
  <c r="I74" i="4"/>
  <c r="H79" i="4"/>
  <c r="J76" i="4"/>
  <c r="J6" i="4"/>
  <c r="J17" i="4"/>
  <c r="J23" i="4"/>
  <c r="I25" i="4"/>
  <c r="J22" i="4"/>
  <c r="J29" i="4"/>
  <c r="J32" i="4"/>
  <c r="I50" i="4"/>
  <c r="I58" i="4" s="1"/>
  <c r="J45" i="4"/>
  <c r="J52" i="4"/>
  <c r="J56" i="4"/>
  <c r="J48" i="4"/>
  <c r="J64" i="4"/>
  <c r="J73" i="4"/>
  <c r="D79" i="4"/>
  <c r="D91" i="4" s="1"/>
  <c r="F90" i="4"/>
  <c r="J86" i="4"/>
  <c r="F33" i="4"/>
  <c r="I8" i="4"/>
  <c r="I19" i="4"/>
  <c r="J15" i="4"/>
  <c r="N19" i="4"/>
  <c r="J20" i="4"/>
  <c r="J26" i="4"/>
  <c r="J27" i="4"/>
  <c r="O33" i="4"/>
  <c r="J42" i="4"/>
  <c r="J43" i="4"/>
  <c r="J46" i="4"/>
  <c r="J47" i="4"/>
  <c r="J63" i="4"/>
  <c r="J69" i="4"/>
  <c r="J70" i="4"/>
  <c r="N74" i="4"/>
  <c r="J75" i="4"/>
  <c r="I90" i="4"/>
  <c r="J83" i="4"/>
  <c r="F8" i="4"/>
  <c r="F19" i="4"/>
  <c r="J21" i="4"/>
  <c r="J39" i="4"/>
  <c r="J51" i="4"/>
  <c r="J55" i="4"/>
  <c r="J87" i="4"/>
  <c r="M8" i="4"/>
  <c r="M19" i="4"/>
  <c r="J13" i="4"/>
  <c r="M33" i="4"/>
  <c r="M41" i="4"/>
  <c r="I41" i="4"/>
  <c r="J38" i="4"/>
  <c r="N50" i="4"/>
  <c r="J54" i="4"/>
  <c r="M68" i="4"/>
  <c r="I68" i="4"/>
  <c r="J61" i="4"/>
  <c r="M74" i="4"/>
  <c r="M79" i="4" s="1"/>
  <c r="E79" i="4"/>
  <c r="E91" i="4" s="1"/>
  <c r="J80" i="4"/>
  <c r="J81" i="4"/>
  <c r="M58" i="4"/>
  <c r="O50" i="4"/>
  <c r="G79" i="4"/>
  <c r="N79" i="4" s="1"/>
  <c r="F25" i="4"/>
  <c r="F41" i="4"/>
  <c r="J44" i="4"/>
  <c r="F50" i="4"/>
  <c r="F58" i="4" s="1"/>
  <c r="J60" i="4"/>
  <c r="F68" i="4"/>
  <c r="F78" i="4"/>
  <c r="F79" i="4" s="1"/>
  <c r="O8" i="4"/>
  <c r="O74" i="4"/>
  <c r="J4" i="4"/>
  <c r="J9" i="4"/>
  <c r="J8" i="1"/>
  <c r="J78" i="1"/>
  <c r="M79" i="1"/>
  <c r="O58" i="1"/>
  <c r="H91" i="1"/>
  <c r="O91" i="1" s="1"/>
  <c r="J55" i="1"/>
  <c r="J34" i="1"/>
  <c r="J9" i="1"/>
  <c r="J19" i="1" s="1"/>
  <c r="J24" i="1"/>
  <c r="J45" i="1"/>
  <c r="J61" i="1"/>
  <c r="J83" i="1"/>
  <c r="D79" i="1"/>
  <c r="D91" i="1" s="1"/>
  <c r="F25" i="1"/>
  <c r="J15" i="1"/>
  <c r="J52" i="1"/>
  <c r="J89" i="1"/>
  <c r="J6" i="1"/>
  <c r="J43" i="1"/>
  <c r="J81" i="1"/>
  <c r="I19" i="1"/>
  <c r="I50" i="1"/>
  <c r="I58" i="1" s="1"/>
  <c r="K91" i="1"/>
  <c r="F78" i="1"/>
  <c r="F79" i="1" s="1"/>
  <c r="J18" i="1"/>
  <c r="J28" i="1"/>
  <c r="J70" i="1"/>
  <c r="I8" i="1"/>
  <c r="F33" i="1"/>
  <c r="I41" i="1"/>
  <c r="N79" i="1"/>
  <c r="G91" i="1"/>
  <c r="N91" i="1" s="1"/>
  <c r="J51" i="1"/>
  <c r="J60" i="1"/>
  <c r="J68" i="1" s="1"/>
  <c r="J69" i="1"/>
  <c r="J74" i="1" s="1"/>
  <c r="J79" i="1" s="1"/>
  <c r="J5" i="1"/>
  <c r="J14" i="1"/>
  <c r="J23" i="1"/>
  <c r="J32" i="1"/>
  <c r="J42" i="1"/>
  <c r="J80" i="1"/>
  <c r="J88" i="1"/>
  <c r="J25" i="1" l="1"/>
  <c r="J41" i="1"/>
  <c r="J78" i="4"/>
  <c r="J19" i="5"/>
  <c r="J90" i="12"/>
  <c r="M91" i="13"/>
  <c r="N33" i="14"/>
  <c r="J50" i="8"/>
  <c r="J58" i="8" s="1"/>
  <c r="J74" i="13"/>
  <c r="J8" i="5"/>
  <c r="J19" i="7"/>
  <c r="J58" i="7"/>
  <c r="J8" i="10"/>
  <c r="J19" i="11"/>
  <c r="J26" i="14"/>
  <c r="J50" i="6"/>
  <c r="J58" i="6" s="1"/>
  <c r="J68" i="10"/>
  <c r="J84" i="14"/>
  <c r="J33" i="1"/>
  <c r="F91" i="1"/>
  <c r="N79" i="5"/>
  <c r="J19" i="6"/>
  <c r="J8" i="11"/>
  <c r="J19" i="13"/>
  <c r="J91" i="13" s="1"/>
  <c r="O25" i="14"/>
  <c r="I79" i="5"/>
  <c r="J68" i="9"/>
  <c r="J41" i="9"/>
  <c r="J25" i="9"/>
  <c r="J50" i="9"/>
  <c r="J58" i="9" s="1"/>
  <c r="J66" i="14"/>
  <c r="J24" i="14"/>
  <c r="I79" i="13"/>
  <c r="J55" i="14"/>
  <c r="J70" i="14"/>
  <c r="M79" i="7"/>
  <c r="M91" i="7" s="1"/>
  <c r="J75" i="14"/>
  <c r="J19" i="12"/>
  <c r="I25" i="14"/>
  <c r="J41" i="10"/>
  <c r="J90" i="9"/>
  <c r="O8" i="14"/>
  <c r="J90" i="5"/>
  <c r="O58" i="14"/>
  <c r="N8" i="14"/>
  <c r="J79" i="13"/>
  <c r="O79" i="13"/>
  <c r="M79" i="12"/>
  <c r="M91" i="12" s="1"/>
  <c r="O79" i="12"/>
  <c r="O91" i="12"/>
  <c r="N79" i="12"/>
  <c r="J78" i="12"/>
  <c r="J74" i="11"/>
  <c r="J78" i="11"/>
  <c r="N79" i="10"/>
  <c r="J78" i="10"/>
  <c r="M79" i="8"/>
  <c r="M91" i="8" s="1"/>
  <c r="L79" i="14"/>
  <c r="L91" i="14" s="1"/>
  <c r="J74" i="10"/>
  <c r="M79" i="10"/>
  <c r="M91" i="10" s="1"/>
  <c r="O79" i="10"/>
  <c r="I79" i="10"/>
  <c r="I91" i="10" s="1"/>
  <c r="H91" i="10"/>
  <c r="O91" i="10" s="1"/>
  <c r="H79" i="14"/>
  <c r="H91" i="14" s="1"/>
  <c r="N79" i="9"/>
  <c r="K79" i="14"/>
  <c r="K91" i="14" s="1"/>
  <c r="O79" i="9"/>
  <c r="O91" i="9"/>
  <c r="M79" i="9"/>
  <c r="M91" i="9" s="1"/>
  <c r="I79" i="9"/>
  <c r="I91" i="9" s="1"/>
  <c r="J74" i="9"/>
  <c r="J78" i="8"/>
  <c r="J74" i="8"/>
  <c r="H91" i="8"/>
  <c r="O91" i="8" s="1"/>
  <c r="G91" i="8"/>
  <c r="N91" i="8" s="1"/>
  <c r="G79" i="14"/>
  <c r="J74" i="7"/>
  <c r="M78" i="14"/>
  <c r="I79" i="7"/>
  <c r="I91" i="7" s="1"/>
  <c r="J74" i="6"/>
  <c r="J79" i="6" s="1"/>
  <c r="O78" i="14"/>
  <c r="M79" i="6"/>
  <c r="M91" i="6" s="1"/>
  <c r="N79" i="6"/>
  <c r="J78" i="6"/>
  <c r="J72" i="14"/>
  <c r="N74" i="14"/>
  <c r="O79" i="5"/>
  <c r="H91" i="5"/>
  <c r="O91" i="5" s="1"/>
  <c r="O79" i="4"/>
  <c r="H91" i="4"/>
  <c r="O91" i="4" s="1"/>
  <c r="J33" i="13"/>
  <c r="J25" i="13"/>
  <c r="F91" i="12"/>
  <c r="J81" i="14"/>
  <c r="J68" i="11"/>
  <c r="J19" i="10"/>
  <c r="J90" i="10"/>
  <c r="M33" i="14"/>
  <c r="F78" i="14"/>
  <c r="J11" i="14"/>
  <c r="F90" i="14"/>
  <c r="M8" i="14"/>
  <c r="J65" i="14"/>
  <c r="J19" i="9"/>
  <c r="M41" i="14"/>
  <c r="J80" i="14"/>
  <c r="M68" i="14"/>
  <c r="I79" i="8"/>
  <c r="I91" i="8" s="1"/>
  <c r="J83" i="14"/>
  <c r="J33" i="8"/>
  <c r="J41" i="8"/>
  <c r="F91" i="8"/>
  <c r="J73" i="14"/>
  <c r="J57" i="14"/>
  <c r="F68" i="14"/>
  <c r="J68" i="7"/>
  <c r="O74" i="14"/>
  <c r="J8" i="6"/>
  <c r="J90" i="6"/>
  <c r="I91" i="6"/>
  <c r="I91" i="5"/>
  <c r="J79" i="5"/>
  <c r="F41" i="14"/>
  <c r="J62" i="14"/>
  <c r="I68" i="14"/>
  <c r="J37" i="14"/>
  <c r="J41" i="14" s="1"/>
  <c r="J46" i="14"/>
  <c r="J50" i="14" s="1"/>
  <c r="J25" i="4"/>
  <c r="J23" i="14"/>
  <c r="M19" i="14"/>
  <c r="J76" i="14"/>
  <c r="J78" i="14" s="1"/>
  <c r="J42" i="14"/>
  <c r="F8" i="14"/>
  <c r="J90" i="4"/>
  <c r="I91" i="13"/>
  <c r="M74" i="14"/>
  <c r="F50" i="14"/>
  <c r="F58" i="14" s="1"/>
  <c r="F91" i="13"/>
  <c r="H91" i="13"/>
  <c r="O91" i="13" s="1"/>
  <c r="J74" i="12"/>
  <c r="J68" i="12"/>
  <c r="G91" i="12"/>
  <c r="N91" i="12" s="1"/>
  <c r="I41" i="14"/>
  <c r="J69" i="14"/>
  <c r="F19" i="14"/>
  <c r="I79" i="11"/>
  <c r="I91" i="11" s="1"/>
  <c r="M91" i="11"/>
  <c r="F74" i="14"/>
  <c r="J32" i="14"/>
  <c r="J33" i="11"/>
  <c r="H91" i="11"/>
  <c r="O91" i="11" s="1"/>
  <c r="F91" i="10"/>
  <c r="J27" i="14"/>
  <c r="M90" i="14"/>
  <c r="F91" i="9"/>
  <c r="J53" i="14"/>
  <c r="J10" i="14"/>
  <c r="J78" i="9"/>
  <c r="F33" i="14"/>
  <c r="G91" i="9"/>
  <c r="N91" i="9" s="1"/>
  <c r="I78" i="14"/>
  <c r="M25" i="14"/>
  <c r="J68" i="8"/>
  <c r="J90" i="8"/>
  <c r="I8" i="14"/>
  <c r="E91" i="14"/>
  <c r="M50" i="14"/>
  <c r="M58" i="14" s="1"/>
  <c r="J28" i="14"/>
  <c r="J25" i="8"/>
  <c r="I33" i="14"/>
  <c r="F91" i="7"/>
  <c r="J14" i="14"/>
  <c r="J7" i="14"/>
  <c r="H91" i="7"/>
  <c r="O91" i="7" s="1"/>
  <c r="J79" i="7"/>
  <c r="F91" i="6"/>
  <c r="I74" i="14"/>
  <c r="J60" i="14"/>
  <c r="H91" i="6"/>
  <c r="O91" i="6" s="1"/>
  <c r="D91" i="14"/>
  <c r="F25" i="14"/>
  <c r="J68" i="5"/>
  <c r="J41" i="5"/>
  <c r="M91" i="5"/>
  <c r="I50" i="14"/>
  <c r="I58" i="14" s="1"/>
  <c r="J8" i="4"/>
  <c r="I79" i="4"/>
  <c r="I91" i="4" s="1"/>
  <c r="I90" i="14"/>
  <c r="I19" i="14"/>
  <c r="J4" i="14"/>
  <c r="G91" i="13"/>
  <c r="N91" i="13" s="1"/>
  <c r="I79" i="12"/>
  <c r="I91" i="12" s="1"/>
  <c r="F91" i="11"/>
  <c r="G91" i="11"/>
  <c r="N91" i="11" s="1"/>
  <c r="G91" i="10"/>
  <c r="N91" i="10" s="1"/>
  <c r="G91" i="7"/>
  <c r="N91" i="7" s="1"/>
  <c r="G91" i="6"/>
  <c r="N91" i="6" s="1"/>
  <c r="F91" i="5"/>
  <c r="G91" i="5"/>
  <c r="N91" i="5" s="1"/>
  <c r="J33" i="4"/>
  <c r="J41" i="4"/>
  <c r="M91" i="4"/>
  <c r="J68" i="4"/>
  <c r="J74" i="4"/>
  <c r="J79" i="4" s="1"/>
  <c r="J19" i="4"/>
  <c r="F91" i="4"/>
  <c r="J50" i="4"/>
  <c r="J58" i="4" s="1"/>
  <c r="G91" i="4"/>
  <c r="N91" i="4" s="1"/>
  <c r="I91" i="1"/>
  <c r="J90" i="1"/>
  <c r="J50" i="1"/>
  <c r="J58" i="1" s="1"/>
  <c r="J25" i="14" l="1"/>
  <c r="J91" i="7"/>
  <c r="J90" i="14"/>
  <c r="J79" i="12"/>
  <c r="J91" i="12" s="1"/>
  <c r="J79" i="11"/>
  <c r="J91" i="11" s="1"/>
  <c r="J79" i="10"/>
  <c r="J91" i="10" s="1"/>
  <c r="O79" i="14"/>
  <c r="J79" i="8"/>
  <c r="J91" i="8" s="1"/>
  <c r="N79" i="14"/>
  <c r="M79" i="14"/>
  <c r="M91" i="14" s="1"/>
  <c r="J79" i="9"/>
  <c r="J91" i="9" s="1"/>
  <c r="G91" i="14"/>
  <c r="N91" i="14" s="1"/>
  <c r="J91" i="6"/>
  <c r="J74" i="14"/>
  <c r="J79" i="14" s="1"/>
  <c r="I79" i="14"/>
  <c r="I91" i="14" s="1"/>
  <c r="O91" i="14"/>
  <c r="F79" i="14"/>
  <c r="F91" i="14" s="1"/>
  <c r="J19" i="14"/>
  <c r="J33" i="14"/>
  <c r="J91" i="5"/>
  <c r="J68" i="14"/>
  <c r="J8" i="14"/>
  <c r="J58" i="14"/>
  <c r="J91" i="4"/>
  <c r="J91" i="1"/>
  <c r="J91" i="14" l="1"/>
</calcChain>
</file>

<file path=xl/sharedStrings.xml><?xml version="1.0" encoding="utf-8"?>
<sst xmlns="http://schemas.openxmlformats.org/spreadsheetml/2006/main" count="1440" uniqueCount="123">
  <si>
    <t xml:space="preserve"> اطلاعات سطح، تولید و عملکرد محصولات باغبانی سال 1394 در استان: </t>
  </si>
  <si>
    <t>کردستان</t>
  </si>
  <si>
    <t>واحد: هکتار - تن - کیلوگرم در هکتار</t>
  </si>
  <si>
    <t>نام محصول</t>
  </si>
  <si>
    <t xml:space="preserve">سطح غیربارور </t>
  </si>
  <si>
    <t>سطح بارور</t>
  </si>
  <si>
    <t>کل سطح</t>
  </si>
  <si>
    <t xml:space="preserve">میزان تولید </t>
  </si>
  <si>
    <t>عملکرد</t>
  </si>
  <si>
    <t>آبی</t>
  </si>
  <si>
    <t>دیم</t>
  </si>
  <si>
    <t>جمع</t>
  </si>
  <si>
    <t>میوه های دانه دار</t>
  </si>
  <si>
    <t xml:space="preserve"> سیب</t>
  </si>
  <si>
    <t xml:space="preserve"> گلابی</t>
  </si>
  <si>
    <t xml:space="preserve"> به</t>
  </si>
  <si>
    <t xml:space="preserve">ساير میوه های دانه دار </t>
  </si>
  <si>
    <t>جمع میوه های دانه دار</t>
  </si>
  <si>
    <t>میوه های هسته دار</t>
  </si>
  <si>
    <t xml:space="preserve"> آلبالو</t>
  </si>
  <si>
    <t xml:space="preserve"> گیلاس</t>
  </si>
  <si>
    <t xml:space="preserve"> گوجه</t>
  </si>
  <si>
    <t xml:space="preserve"> آلو</t>
  </si>
  <si>
    <t xml:space="preserve"> هلو</t>
  </si>
  <si>
    <t xml:space="preserve"> شفتالو</t>
  </si>
  <si>
    <t xml:space="preserve"> زردآلووقيسي</t>
  </si>
  <si>
    <t xml:space="preserve"> شلیل</t>
  </si>
  <si>
    <t xml:space="preserve"> آلوقطره طلا</t>
  </si>
  <si>
    <t>سایرمیوه های هسته دار</t>
  </si>
  <si>
    <t>جمع میوه های هسته دار</t>
  </si>
  <si>
    <t>میوه های دانه ریز</t>
  </si>
  <si>
    <t xml:space="preserve"> انگور</t>
  </si>
  <si>
    <t xml:space="preserve"> توت درختي</t>
  </si>
  <si>
    <t xml:space="preserve"> توت فرنگي</t>
  </si>
  <si>
    <t xml:space="preserve"> تمشك</t>
  </si>
  <si>
    <t xml:space="preserve">ساير میوه های دانه ريز </t>
  </si>
  <si>
    <t>جمع میوه های دانه ریز</t>
  </si>
  <si>
    <t>میوه های خشک</t>
  </si>
  <si>
    <t xml:space="preserve"> پسته </t>
  </si>
  <si>
    <t xml:space="preserve"> بادام</t>
  </si>
  <si>
    <t xml:space="preserve"> گردو</t>
  </si>
  <si>
    <t xml:space="preserve"> فندق</t>
  </si>
  <si>
    <t xml:space="preserve"> سنجد</t>
  </si>
  <si>
    <t>پکان</t>
  </si>
  <si>
    <t xml:space="preserve">ساير میوه های خشك </t>
  </si>
  <si>
    <t>جمع میوه های خشک</t>
  </si>
  <si>
    <t xml:space="preserve"> میوه های سردسیری</t>
  </si>
  <si>
    <t xml:space="preserve"> زالزالک</t>
  </si>
  <si>
    <t xml:space="preserve"> زرشک</t>
  </si>
  <si>
    <t xml:space="preserve"> سماق</t>
  </si>
  <si>
    <t xml:space="preserve"> ازگيل</t>
  </si>
  <si>
    <t xml:space="preserve"> زغال اخته </t>
  </si>
  <si>
    <t xml:space="preserve"> عناب</t>
  </si>
  <si>
    <t xml:space="preserve">ساير میوه های سردسيري </t>
  </si>
  <si>
    <t>جمع میوه های سردسیری</t>
  </si>
  <si>
    <t>میوه های نیمه گرمسیری</t>
  </si>
  <si>
    <t xml:space="preserve"> خرما</t>
  </si>
  <si>
    <t>مرکبات</t>
  </si>
  <si>
    <t xml:space="preserve"> پرتقال</t>
  </si>
  <si>
    <t xml:space="preserve"> نارنگی</t>
  </si>
  <si>
    <t xml:space="preserve"> لیموترش</t>
  </si>
  <si>
    <t xml:space="preserve"> لیموشیرین</t>
  </si>
  <si>
    <t xml:space="preserve"> گریپ فروت</t>
  </si>
  <si>
    <t xml:space="preserve"> نارنج</t>
  </si>
  <si>
    <t xml:space="preserve"> سایر مرکبات</t>
  </si>
  <si>
    <t>جمع مرکبات</t>
  </si>
  <si>
    <t xml:space="preserve"> انار</t>
  </si>
  <si>
    <t xml:space="preserve"> انجير</t>
  </si>
  <si>
    <t xml:space="preserve"> خرمالو</t>
  </si>
  <si>
    <t xml:space="preserve"> کیوی</t>
  </si>
  <si>
    <t xml:space="preserve"> چاي</t>
  </si>
  <si>
    <t xml:space="preserve"> زيتون</t>
  </si>
  <si>
    <t xml:space="preserve">ساير میوه های نیمه گرمسيري </t>
  </si>
  <si>
    <t>جمع میوه های نیمه گرمسیری</t>
  </si>
  <si>
    <t>میوه های گرمسیری</t>
  </si>
  <si>
    <t xml:space="preserve"> موز</t>
  </si>
  <si>
    <t xml:space="preserve"> انبه</t>
  </si>
  <si>
    <t xml:space="preserve"> پاپايا</t>
  </si>
  <si>
    <t xml:space="preserve"> کنار</t>
  </si>
  <si>
    <t xml:space="preserve"> چيکو</t>
  </si>
  <si>
    <t xml:space="preserve"> تمبرهندي</t>
  </si>
  <si>
    <t xml:space="preserve"> گواوا</t>
  </si>
  <si>
    <t xml:space="preserve"> نارگیل</t>
  </si>
  <si>
    <t xml:space="preserve">ساير میوه های گرمسيري </t>
  </si>
  <si>
    <t>جمع میوه های گرمسیری</t>
  </si>
  <si>
    <t>محصولات گلخانه ای</t>
  </si>
  <si>
    <t>سبزی و صیفی</t>
  </si>
  <si>
    <t xml:space="preserve">خیار </t>
  </si>
  <si>
    <t>گوجه فرنگی</t>
  </si>
  <si>
    <t>انواع فلفل</t>
  </si>
  <si>
    <t>بادمجان</t>
  </si>
  <si>
    <t>سایر سبزیجات</t>
  </si>
  <si>
    <t>جمع سبزی و صیفی</t>
  </si>
  <si>
    <t>سایر محصولات</t>
  </si>
  <si>
    <t>توت فرنگی</t>
  </si>
  <si>
    <t>گیاهان دارویی</t>
  </si>
  <si>
    <t xml:space="preserve">سایر </t>
  </si>
  <si>
    <t>جمع سایر محصولات</t>
  </si>
  <si>
    <t>جمع محصولات گلخانه ای</t>
  </si>
  <si>
    <t>سایر محصولات باغبانی</t>
  </si>
  <si>
    <t xml:space="preserve"> توت (توتستان) نوغان</t>
  </si>
  <si>
    <t xml:space="preserve"> ازگيل ژاپني</t>
  </si>
  <si>
    <t xml:space="preserve"> زعفران </t>
  </si>
  <si>
    <t xml:space="preserve"> گلستان (گل محمدی)</t>
  </si>
  <si>
    <t xml:space="preserve"> غیرمثمر(درخت ودرختچه ها)</t>
  </si>
  <si>
    <t xml:space="preserve">باغات مخلوط </t>
  </si>
  <si>
    <t xml:space="preserve"> سایر محصولات مثمر</t>
  </si>
  <si>
    <t xml:space="preserve"> گیاهان دارویی</t>
  </si>
  <si>
    <t xml:space="preserve"> قارچ دکمه ای</t>
  </si>
  <si>
    <t xml:space="preserve"> قارچ صدفی</t>
  </si>
  <si>
    <t>جمع سایر محصولات باغبانی</t>
  </si>
  <si>
    <t>کل محصولات</t>
  </si>
  <si>
    <t xml:space="preserve"> اطلاعات سطح، تولید و عملکرد محصولات باغبانی سال 1394 در شهرستان: </t>
  </si>
  <si>
    <t>بانه</t>
  </si>
  <si>
    <t>دهگلان</t>
  </si>
  <si>
    <t>سروآباد</t>
  </si>
  <si>
    <t>بیجار</t>
  </si>
  <si>
    <t>سقز</t>
  </si>
  <si>
    <t>سنندج</t>
  </si>
  <si>
    <t>قروه</t>
  </si>
  <si>
    <t>مریوان</t>
  </si>
  <si>
    <t>دیواندره</t>
  </si>
  <si>
    <t>کامیاران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</si>
</sst>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39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0"/>
      <color indexed="8"/>
      <name val="Arial"/>
      <family val="2"/>
    </font>
    <font>
      <sz val="12"/>
      <name val="B Nazanin"/>
      <charset val="178"/>
    </font>
    <font>
      <sz val="10"/>
      <name val="B Nazanin"/>
      <charset val="178"/>
    </font>
    <font>
      <b/>
      <sz val="10"/>
      <name val="B Nazanin"/>
      <charset val="178"/>
    </font>
    <font>
      <sz val="10"/>
      <color theme="1"/>
      <name val="B Nazanin"/>
      <charset val="178"/>
    </font>
    <font>
      <sz val="8"/>
      <color indexed="8"/>
      <name val="B Nazanin"/>
      <charset val="178"/>
    </font>
    <font>
      <sz val="10"/>
      <name val="MS Sans Serif"/>
      <family val="2"/>
      <charset val="178"/>
    </font>
    <font>
      <sz val="8"/>
      <color theme="1"/>
      <name val="Arial"/>
      <family val="2"/>
      <charset val="178"/>
      <scheme val="minor"/>
    </font>
    <font>
      <b/>
      <sz val="12"/>
      <name val="B Nazanin"/>
      <charset val="178"/>
    </font>
    <font>
      <sz val="8"/>
      <name val="B Nazanin"/>
      <charset val="178"/>
    </font>
    <font>
      <sz val="10"/>
      <name val="Arial"/>
      <family val="2"/>
    </font>
    <font>
      <sz val="9"/>
      <name val="B Nazanin"/>
      <charset val="178"/>
    </font>
    <font>
      <sz val="8"/>
      <color theme="1"/>
      <name val="B Nazanin"/>
      <charset val="178"/>
    </font>
    <font>
      <sz val="11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8"/>
      <name val="Arial"/>
      <family val="2"/>
    </font>
    <font>
      <b/>
      <sz val="11"/>
      <color indexed="63"/>
      <name val="Arial"/>
      <family val="2"/>
      <charset val="178"/>
    </font>
    <font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9"/>
      <color theme="1"/>
      <name val="B Nazanin"/>
      <charset val="178"/>
    </font>
    <font>
      <sz val="10"/>
      <name val="MS Sans Serif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14">
    <xf numFmtId="0" fontId="0" fillId="0" borderId="0"/>
    <xf numFmtId="0" fontId="3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7" fillId="0" borderId="0"/>
    <xf numFmtId="0" fontId="1" fillId="0" borderId="0"/>
    <xf numFmtId="0" fontId="13" fillId="0" borderId="0"/>
    <xf numFmtId="0" fontId="18" fillId="0" borderId="0"/>
    <xf numFmtId="0" fontId="16" fillId="0" borderId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4" borderId="0" applyNumberFormat="0" applyBorder="0" applyAlignment="0" applyProtection="0"/>
    <xf numFmtId="0" fontId="21" fillId="8" borderId="0" applyNumberFormat="0" applyBorder="0" applyAlignment="0" applyProtection="0"/>
    <xf numFmtId="0" fontId="22" fillId="25" borderId="4" applyNumberFormat="0" applyAlignment="0" applyProtection="0"/>
    <xf numFmtId="0" fontId="23" fillId="26" borderId="5" applyNumberFormat="0" applyAlignment="0" applyProtection="0"/>
    <xf numFmtId="0" fontId="24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12" borderId="4" applyNumberFormat="0" applyAlignment="0" applyProtection="0"/>
    <xf numFmtId="0" fontId="30" fillId="0" borderId="9" applyNumberFormat="0" applyFill="0" applyAlignment="0" applyProtection="0"/>
    <xf numFmtId="0" fontId="31" fillId="27" borderId="0" applyNumberFormat="0" applyBorder="0" applyAlignment="0" applyProtection="0"/>
    <xf numFmtId="0" fontId="19" fillId="0" borderId="0"/>
    <xf numFmtId="0" fontId="32" fillId="0" borderId="0"/>
    <xf numFmtId="0" fontId="19" fillId="0" borderId="0"/>
    <xf numFmtId="0" fontId="19" fillId="28" borderId="10" applyNumberFormat="0" applyFont="0" applyAlignment="0" applyProtection="0"/>
    <xf numFmtId="0" fontId="33" fillId="25" borderId="11" applyNumberFormat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9" fillId="0" borderId="0"/>
    <xf numFmtId="0" fontId="9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13" fillId="0" borderId="0"/>
    <xf numFmtId="0" fontId="13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17" fillId="0" borderId="0"/>
    <xf numFmtId="0" fontId="9" fillId="0" borderId="0"/>
    <xf numFmtId="0" fontId="38" fillId="0" borderId="0"/>
    <xf numFmtId="0" fontId="13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13" fillId="0" borderId="0"/>
    <xf numFmtId="0" fontId="13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3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17" fillId="0" borderId="0"/>
    <xf numFmtId="0" fontId="9" fillId="0" borderId="0"/>
    <xf numFmtId="0" fontId="38" fillId="0" borderId="0"/>
    <xf numFmtId="0" fontId="13" fillId="0" borderId="0"/>
    <xf numFmtId="0" fontId="38" fillId="0" borderId="0"/>
    <xf numFmtId="0" fontId="38" fillId="0" borderId="0"/>
    <xf numFmtId="0" fontId="9" fillId="0" borderId="0"/>
    <xf numFmtId="0" fontId="17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9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17" fillId="0" borderId="0"/>
    <xf numFmtId="0" fontId="38" fillId="0" borderId="0"/>
    <xf numFmtId="0" fontId="13" fillId="0" borderId="0"/>
    <xf numFmtId="0" fontId="17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7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7" fillId="0" borderId="0"/>
    <xf numFmtId="0" fontId="38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38" fillId="0" borderId="0"/>
    <xf numFmtId="0" fontId="17" fillId="0" borderId="0"/>
    <xf numFmtId="0" fontId="9" fillId="0" borderId="0"/>
    <xf numFmtId="0" fontId="9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38" fillId="0" borderId="0"/>
    <xf numFmtId="0" fontId="13" fillId="0" borderId="0"/>
    <xf numFmtId="0" fontId="9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9" fillId="0" borderId="0"/>
    <xf numFmtId="0" fontId="38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9" fillId="0" borderId="0"/>
    <xf numFmtId="0" fontId="17" fillId="0" borderId="0"/>
    <xf numFmtId="0" fontId="38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13" fillId="0" borderId="0"/>
    <xf numFmtId="0" fontId="9" fillId="0" borderId="0"/>
    <xf numFmtId="0" fontId="13" fillId="0" borderId="0"/>
    <xf numFmtId="0" fontId="38" fillId="0" borderId="0"/>
    <xf numFmtId="0" fontId="9" fillId="0" borderId="0"/>
    <xf numFmtId="0" fontId="38" fillId="0" borderId="0"/>
    <xf numFmtId="0" fontId="13" fillId="0" borderId="0"/>
    <xf numFmtId="0" fontId="17" fillId="0" borderId="0"/>
    <xf numFmtId="0" fontId="17" fillId="0" borderId="0"/>
    <xf numFmtId="0" fontId="9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9" fillId="0" borderId="0"/>
    <xf numFmtId="0" fontId="13" fillId="0" borderId="0"/>
    <xf numFmtId="0" fontId="38" fillId="0" borderId="0"/>
    <xf numFmtId="0" fontId="13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17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7" fillId="0" borderId="0"/>
    <xf numFmtId="0" fontId="13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17" fillId="0" borderId="0"/>
    <xf numFmtId="0" fontId="38" fillId="0" borderId="0"/>
    <xf numFmtId="0" fontId="17" fillId="0" borderId="0"/>
    <xf numFmtId="0" fontId="9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17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17" fillId="0" borderId="0"/>
    <xf numFmtId="0" fontId="9" fillId="0" borderId="0"/>
    <xf numFmtId="0" fontId="38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13" fillId="0" borderId="0"/>
    <xf numFmtId="0" fontId="17" fillId="0" borderId="0"/>
    <xf numFmtId="0" fontId="38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13" fillId="0" borderId="0"/>
    <xf numFmtId="0" fontId="38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7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38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3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17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17" fillId="0" borderId="0"/>
    <xf numFmtId="0" fontId="9" fillId="0" borderId="0"/>
    <xf numFmtId="0" fontId="13" fillId="0" borderId="0"/>
    <xf numFmtId="0" fontId="9" fillId="0" borderId="0"/>
    <xf numFmtId="0" fontId="38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17" fillId="0" borderId="0"/>
    <xf numFmtId="0" fontId="9" fillId="0" borderId="0"/>
    <xf numFmtId="0" fontId="13" fillId="0" borderId="0"/>
    <xf numFmtId="0" fontId="17" fillId="0" borderId="0"/>
    <xf numFmtId="0" fontId="9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17" fillId="0" borderId="0"/>
    <xf numFmtId="0" fontId="13" fillId="0" borderId="0"/>
    <xf numFmtId="0" fontId="38" fillId="0" borderId="0"/>
    <xf numFmtId="0" fontId="9" fillId="0" borderId="0"/>
    <xf numFmtId="0" fontId="38" fillId="0" borderId="0"/>
    <xf numFmtId="0" fontId="13" fillId="0" borderId="0"/>
    <xf numFmtId="0" fontId="17" fillId="0" borderId="0"/>
    <xf numFmtId="0" fontId="9" fillId="0" borderId="0"/>
    <xf numFmtId="0" fontId="17" fillId="0" borderId="0"/>
    <xf numFmtId="0" fontId="17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13" fillId="0" borderId="0"/>
    <xf numFmtId="0" fontId="38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9" fillId="0" borderId="0"/>
    <xf numFmtId="0" fontId="38" fillId="0" borderId="0"/>
    <xf numFmtId="0" fontId="17" fillId="0" borderId="0"/>
    <xf numFmtId="0" fontId="3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38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3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13" fillId="0" borderId="0"/>
    <xf numFmtId="0" fontId="38" fillId="0" borderId="0"/>
    <xf numFmtId="0" fontId="9" fillId="0" borderId="0"/>
    <xf numFmtId="0" fontId="13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38" fillId="0" borderId="0"/>
    <xf numFmtId="0" fontId="13" fillId="0" borderId="0"/>
    <xf numFmtId="0" fontId="13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38" fillId="0" borderId="0"/>
    <xf numFmtId="0" fontId="13" fillId="0" borderId="0"/>
    <xf numFmtId="0" fontId="13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17" fillId="0" borderId="0"/>
    <xf numFmtId="0" fontId="38" fillId="0" borderId="0"/>
    <xf numFmtId="0" fontId="38" fillId="0" borderId="0"/>
    <xf numFmtId="0" fontId="13" fillId="0" borderId="0"/>
    <xf numFmtId="0" fontId="13" fillId="0" borderId="0"/>
    <xf numFmtId="0" fontId="38" fillId="0" borderId="0"/>
    <xf numFmtId="0" fontId="9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13" fillId="0" borderId="0"/>
    <xf numFmtId="0" fontId="9" fillId="0" borderId="0"/>
    <xf numFmtId="0" fontId="38" fillId="0" borderId="0"/>
    <xf numFmtId="0" fontId="17" fillId="0" borderId="0"/>
    <xf numFmtId="0" fontId="13" fillId="0" borderId="0"/>
    <xf numFmtId="0" fontId="9" fillId="0" borderId="0"/>
    <xf numFmtId="0" fontId="38" fillId="0" borderId="0"/>
    <xf numFmtId="0" fontId="9" fillId="0" borderId="0"/>
    <xf numFmtId="0" fontId="9" fillId="0" borderId="0"/>
    <xf numFmtId="0" fontId="38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0">
    <xf numFmtId="0" fontId="0" fillId="0" borderId="0" xfId="0"/>
    <xf numFmtId="4" fontId="37" fillId="2" borderId="1" xfId="397" applyNumberFormat="1" applyFont="1" applyFill="1" applyBorder="1" applyAlignment="1" applyProtection="1">
      <alignment horizontal="center" vertical="center"/>
      <protection locked="0"/>
    </xf>
    <xf numFmtId="4" fontId="37" fillId="2" borderId="1" xfId="393" applyNumberFormat="1" applyFont="1" applyFill="1" applyBorder="1" applyAlignment="1" applyProtection="1">
      <alignment horizontal="center" vertical="center"/>
      <protection locked="0"/>
    </xf>
    <xf numFmtId="4" fontId="3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1" applyNumberFormat="1" applyFont="1" applyFill="1" applyBorder="1" applyAlignment="1" applyProtection="1">
      <alignment horizontal="center" vertical="center"/>
    </xf>
    <xf numFmtId="4" fontId="14" fillId="6" borderId="1" xfId="2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  <protection locked="0"/>
    </xf>
    <xf numFmtId="4" fontId="14" fillId="4" borderId="1" xfId="2" applyNumberFormat="1" applyFont="1" applyFill="1" applyBorder="1" applyAlignment="1">
      <alignment horizontal="center" vertical="center"/>
    </xf>
    <xf numFmtId="4" fontId="14" fillId="5" borderId="1" xfId="2" applyNumberFormat="1" applyFont="1" applyFill="1" applyBorder="1" applyAlignment="1" applyProtection="1">
      <alignment horizontal="center" vertical="center"/>
    </xf>
    <xf numFmtId="3" fontId="14" fillId="5" borderId="1" xfId="2" applyNumberFormat="1" applyFont="1" applyFill="1" applyBorder="1" applyAlignment="1" applyProtection="1">
      <alignment horizontal="center" vertical="center"/>
    </xf>
    <xf numFmtId="164" fontId="14" fillId="0" borderId="1" xfId="2" applyNumberFormat="1" applyFont="1" applyFill="1" applyBorder="1" applyAlignment="1" applyProtection="1">
      <alignment horizontal="center" vertical="center"/>
      <protection locked="0"/>
    </xf>
    <xf numFmtId="164" fontId="5" fillId="5" borderId="1" xfId="2" applyNumberFormat="1" applyFont="1" applyFill="1" applyBorder="1" applyAlignment="1">
      <alignment horizontal="center" vertical="center"/>
    </xf>
    <xf numFmtId="4" fontId="37" fillId="0" borderId="1" xfId="2" applyNumberFormat="1" applyFont="1" applyFill="1" applyBorder="1" applyAlignment="1" applyProtection="1">
      <alignment horizontal="center" vertical="center"/>
      <protection locked="0"/>
    </xf>
    <xf numFmtId="0" fontId="12" fillId="0" borderId="1" xfId="1" applyFont="1" applyFill="1" applyBorder="1" applyAlignment="1">
      <alignment horizontal="right" vertical="center" wrapText="1"/>
    </xf>
    <xf numFmtId="0" fontId="8" fillId="0" borderId="1" xfId="1" applyFont="1" applyFill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2" borderId="1" xfId="393" applyNumberFormat="1" applyFont="1" applyFill="1" applyBorder="1" applyAlignment="1">
      <alignment horizontal="center" vertical="center"/>
    </xf>
    <xf numFmtId="4" fontId="37" fillId="2" borderId="1" xfId="397" applyNumberFormat="1" applyFont="1" applyFill="1" applyBorder="1" applyAlignment="1">
      <alignment horizontal="center" vertical="center"/>
    </xf>
    <xf numFmtId="0" fontId="0" fillId="0" borderId="0" xfId="0"/>
    <xf numFmtId="1" fontId="5" fillId="3" borderId="1" xfId="1" applyNumberFormat="1" applyFont="1" applyFill="1" applyBorder="1" applyAlignment="1" applyProtection="1">
      <alignment horizontal="center" vertical="center"/>
    </xf>
    <xf numFmtId="4" fontId="14" fillId="6" borderId="1" xfId="2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 applyProtection="1">
      <alignment horizontal="center" vertical="center"/>
    </xf>
    <xf numFmtId="4" fontId="14" fillId="0" borderId="1" xfId="2" applyNumberFormat="1" applyFont="1" applyFill="1" applyBorder="1" applyAlignment="1" applyProtection="1">
      <alignment horizontal="center" vertical="center"/>
      <protection locked="0"/>
    </xf>
    <xf numFmtId="4" fontId="14" fillId="4" borderId="1" xfId="2" applyNumberFormat="1" applyFont="1" applyFill="1" applyBorder="1" applyAlignment="1">
      <alignment horizontal="center" vertical="center"/>
    </xf>
    <xf numFmtId="4" fontId="14" fillId="5" borderId="1" xfId="2" applyNumberFormat="1" applyFont="1" applyFill="1" applyBorder="1" applyAlignment="1">
      <alignment horizontal="center" vertical="center"/>
    </xf>
    <xf numFmtId="4" fontId="14" fillId="5" borderId="1" xfId="2" applyNumberFormat="1" applyFont="1" applyFill="1" applyBorder="1" applyAlignment="1" applyProtection="1">
      <alignment horizontal="center" vertical="center"/>
    </xf>
    <xf numFmtId="3" fontId="14" fillId="5" borderId="1" xfId="2" applyNumberFormat="1" applyFont="1" applyFill="1" applyBorder="1" applyAlignment="1" applyProtection="1">
      <alignment horizontal="center" vertical="center"/>
    </xf>
    <xf numFmtId="164" fontId="14" fillId="0" borderId="1" xfId="2" applyNumberFormat="1" applyFont="1" applyFill="1" applyBorder="1" applyAlignment="1" applyProtection="1">
      <alignment horizontal="center" vertical="center"/>
      <protection locked="0"/>
    </xf>
    <xf numFmtId="164" fontId="5" fillId="5" borderId="1" xfId="2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right" vertical="center" wrapText="1"/>
    </xf>
    <xf numFmtId="0" fontId="8" fillId="0" borderId="1" xfId="1" applyFont="1" applyFill="1" applyBorder="1" applyAlignment="1">
      <alignment horizontal="right" vertical="center"/>
    </xf>
    <xf numFmtId="0" fontId="8" fillId="5" borderId="1" xfId="1" applyFont="1" applyFill="1" applyBorder="1" applyAlignment="1">
      <alignment horizontal="center" vertical="center"/>
    </xf>
    <xf numFmtId="165" fontId="14" fillId="0" borderId="1" xfId="2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right" vertical="center"/>
    </xf>
    <xf numFmtId="0" fontId="8" fillId="5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right" vertical="center"/>
    </xf>
    <xf numFmtId="0" fontId="8" fillId="5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textRotation="90"/>
    </xf>
    <xf numFmtId="164" fontId="2" fillId="2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164" fontId="5" fillId="3" borderId="1" xfId="1" applyNumberFormat="1" applyFont="1" applyFill="1" applyBorder="1" applyAlignment="1" applyProtection="1">
      <alignment horizontal="center" vertical="center"/>
    </xf>
    <xf numFmtId="1" fontId="6" fillId="3" borderId="1" xfId="1" applyNumberFormat="1" applyFont="1" applyFill="1" applyBorder="1" applyAlignment="1" applyProtection="1">
      <alignment horizontal="center" vertical="center"/>
    </xf>
    <xf numFmtId="3" fontId="2" fillId="2" borderId="3" xfId="79" applyNumberFormat="1" applyFont="1" applyFill="1" applyBorder="1" applyAlignment="1">
      <alignment horizontal="center" vertical="center" textRotation="90"/>
    </xf>
    <xf numFmtId="3" fontId="2" fillId="2" borderId="13" xfId="79" applyNumberFormat="1" applyFont="1" applyFill="1" applyBorder="1" applyAlignment="1">
      <alignment horizontal="center" vertical="center" textRotation="90"/>
    </xf>
    <xf numFmtId="3" fontId="2" fillId="2" borderId="2" xfId="79" applyNumberFormat="1" applyFont="1" applyFill="1" applyBorder="1" applyAlignment="1">
      <alignment horizontal="center" vertical="center" textRotation="90"/>
    </xf>
    <xf numFmtId="2" fontId="11" fillId="6" borderId="1" xfId="2" applyNumberFormat="1" applyFont="1" applyFill="1" applyBorder="1" applyAlignment="1">
      <alignment horizontal="center" vertical="center"/>
    </xf>
  </cellXfs>
  <cellStyles count="1214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heck Cell 2" xfId="37" xr:uid="{00000000-0005-0000-0000-00001A000000}"/>
    <cellStyle name="Explanatory Text 2" xfId="38" xr:uid="{00000000-0005-0000-0000-00001B000000}"/>
    <cellStyle name="Good 2" xfId="39" xr:uid="{00000000-0005-0000-0000-00001C000000}"/>
    <cellStyle name="Heading 1 2" xfId="40" xr:uid="{00000000-0005-0000-0000-00001D000000}"/>
    <cellStyle name="Heading 2 2" xfId="41" xr:uid="{00000000-0005-0000-0000-00001E000000}"/>
    <cellStyle name="Heading 3 2" xfId="42" xr:uid="{00000000-0005-0000-0000-00001F000000}"/>
    <cellStyle name="Heading 4 2" xfId="43" xr:uid="{00000000-0005-0000-0000-000020000000}"/>
    <cellStyle name="Input 2" xfId="44" xr:uid="{00000000-0005-0000-0000-000021000000}"/>
    <cellStyle name="Linked Cell 2" xfId="45" xr:uid="{00000000-0005-0000-0000-000022000000}"/>
    <cellStyle name="Neutral 2" xfId="46" xr:uid="{00000000-0005-0000-0000-000023000000}"/>
    <cellStyle name="Normal" xfId="0" builtinId="0"/>
    <cellStyle name="Normal 2" xfId="4" xr:uid="{00000000-0005-0000-0000-000025000000}"/>
    <cellStyle name="Normal 2 10" xfId="105" xr:uid="{00000000-0005-0000-0000-000026000000}"/>
    <cellStyle name="Normal 2 100" xfId="465" xr:uid="{00000000-0005-0000-0000-000027000000}"/>
    <cellStyle name="Normal 2 101" xfId="469" xr:uid="{00000000-0005-0000-0000-000028000000}"/>
    <cellStyle name="Normal 2 102" xfId="473" xr:uid="{00000000-0005-0000-0000-000029000000}"/>
    <cellStyle name="Normal 2 103" xfId="477" xr:uid="{00000000-0005-0000-0000-00002A000000}"/>
    <cellStyle name="Normal 2 104" xfId="481" xr:uid="{00000000-0005-0000-0000-00002B000000}"/>
    <cellStyle name="Normal 2 105" xfId="485" xr:uid="{00000000-0005-0000-0000-00002C000000}"/>
    <cellStyle name="Normal 2 106" xfId="489" xr:uid="{00000000-0005-0000-0000-00002D000000}"/>
    <cellStyle name="Normal 2 107" xfId="493" xr:uid="{00000000-0005-0000-0000-00002E000000}"/>
    <cellStyle name="Normal 2 108" xfId="497" xr:uid="{00000000-0005-0000-0000-00002F000000}"/>
    <cellStyle name="Normal 2 109" xfId="501" xr:uid="{00000000-0005-0000-0000-000030000000}"/>
    <cellStyle name="Normal 2 11" xfId="109" xr:uid="{00000000-0005-0000-0000-000031000000}"/>
    <cellStyle name="Normal 2 110" xfId="505" xr:uid="{00000000-0005-0000-0000-000032000000}"/>
    <cellStyle name="Normal 2 111" xfId="509" xr:uid="{00000000-0005-0000-0000-000033000000}"/>
    <cellStyle name="Normal 2 112" xfId="513" xr:uid="{00000000-0005-0000-0000-000034000000}"/>
    <cellStyle name="Normal 2 113" xfId="517" xr:uid="{00000000-0005-0000-0000-000035000000}"/>
    <cellStyle name="Normal 2 114" xfId="521" xr:uid="{00000000-0005-0000-0000-000036000000}"/>
    <cellStyle name="Normal 2 115" xfId="525" xr:uid="{00000000-0005-0000-0000-000037000000}"/>
    <cellStyle name="Normal 2 116" xfId="529" xr:uid="{00000000-0005-0000-0000-000038000000}"/>
    <cellStyle name="Normal 2 117" xfId="533" xr:uid="{00000000-0005-0000-0000-000039000000}"/>
    <cellStyle name="Normal 2 118" xfId="537" xr:uid="{00000000-0005-0000-0000-00003A000000}"/>
    <cellStyle name="Normal 2 119" xfId="541" xr:uid="{00000000-0005-0000-0000-00003B000000}"/>
    <cellStyle name="Normal 2 12" xfId="113" xr:uid="{00000000-0005-0000-0000-00003C000000}"/>
    <cellStyle name="Normal 2 120" xfId="545" xr:uid="{00000000-0005-0000-0000-00003D000000}"/>
    <cellStyle name="Normal 2 121" xfId="549" xr:uid="{00000000-0005-0000-0000-00003E000000}"/>
    <cellStyle name="Normal 2 122" xfId="553" xr:uid="{00000000-0005-0000-0000-00003F000000}"/>
    <cellStyle name="Normal 2 123" xfId="557" xr:uid="{00000000-0005-0000-0000-000040000000}"/>
    <cellStyle name="Normal 2 124" xfId="561" xr:uid="{00000000-0005-0000-0000-000041000000}"/>
    <cellStyle name="Normal 2 125" xfId="565" xr:uid="{00000000-0005-0000-0000-000042000000}"/>
    <cellStyle name="Normal 2 126" xfId="568" xr:uid="{00000000-0005-0000-0000-000043000000}"/>
    <cellStyle name="Normal 2 127" xfId="571" xr:uid="{00000000-0005-0000-0000-000044000000}"/>
    <cellStyle name="Normal 2 128" xfId="574" xr:uid="{00000000-0005-0000-0000-000045000000}"/>
    <cellStyle name="Normal 2 129" xfId="577" xr:uid="{00000000-0005-0000-0000-000046000000}"/>
    <cellStyle name="Normal 2 13" xfId="117" xr:uid="{00000000-0005-0000-0000-000047000000}"/>
    <cellStyle name="Normal 2 130" xfId="580" xr:uid="{00000000-0005-0000-0000-000048000000}"/>
    <cellStyle name="Normal 2 131" xfId="582" xr:uid="{00000000-0005-0000-0000-000049000000}"/>
    <cellStyle name="Normal 2 132" xfId="584" xr:uid="{00000000-0005-0000-0000-00004A000000}"/>
    <cellStyle name="Normal 2 133" xfId="585" xr:uid="{00000000-0005-0000-0000-00004B000000}"/>
    <cellStyle name="Normal 2 134" xfId="590" xr:uid="{00000000-0005-0000-0000-00004C000000}"/>
    <cellStyle name="Normal 2 134 2" xfId="965" xr:uid="{00000000-0005-0000-0000-00004D000000}"/>
    <cellStyle name="Normal 2 134 2 2" xfId="973" xr:uid="{00000000-0005-0000-0000-00004E000000}"/>
    <cellStyle name="Normal 2 134 2 2 2" xfId="1073" xr:uid="{00000000-0005-0000-0000-00004F000000}"/>
    <cellStyle name="Normal 2 134 2 2 2 2" xfId="1081" xr:uid="{00000000-0005-0000-0000-000050000000}"/>
    <cellStyle name="Normal 2 134 2 2 2 3" xfId="1134" xr:uid="{00000000-0005-0000-0000-000051000000}"/>
    <cellStyle name="Normal 2 134 2 2 2 4" xfId="1186" xr:uid="{00000000-0005-0000-0000-000052000000}"/>
    <cellStyle name="Normal 2 134 2 2 3" xfId="1126" xr:uid="{00000000-0005-0000-0000-000053000000}"/>
    <cellStyle name="Normal 2 134 2 2 4" xfId="1178" xr:uid="{00000000-0005-0000-0000-000054000000}"/>
    <cellStyle name="Normal 2 134 2 3" xfId="856" xr:uid="{00000000-0005-0000-0000-000055000000}"/>
    <cellStyle name="Normal 2 134 2 4" xfId="826" xr:uid="{00000000-0005-0000-0000-000056000000}"/>
    <cellStyle name="Normal 2 134 2 5" xfId="976" xr:uid="{00000000-0005-0000-0000-000057000000}"/>
    <cellStyle name="Normal 2 134 3" xfId="709" xr:uid="{00000000-0005-0000-0000-000058000000}"/>
    <cellStyle name="Normal 2 134 3 2" xfId="1045" xr:uid="{00000000-0005-0000-0000-000059000000}"/>
    <cellStyle name="Normal 2 134 3 3" xfId="1098" xr:uid="{00000000-0005-0000-0000-00005A000000}"/>
    <cellStyle name="Normal 2 134 3 4" xfId="1150" xr:uid="{00000000-0005-0000-0000-00005B000000}"/>
    <cellStyle name="Normal 2 134 4" xfId="1026" xr:uid="{00000000-0005-0000-0000-00005C000000}"/>
    <cellStyle name="Normal 2 134 5" xfId="885" xr:uid="{00000000-0005-0000-0000-00005D000000}"/>
    <cellStyle name="Normal 2 135" xfId="616" xr:uid="{00000000-0005-0000-0000-00005E000000}"/>
    <cellStyle name="Normal 2 136" xfId="750" xr:uid="{00000000-0005-0000-0000-00005F000000}"/>
    <cellStyle name="Normal 2 137" xfId="701" xr:uid="{00000000-0005-0000-0000-000060000000}"/>
    <cellStyle name="Normal 2 138" xfId="624" xr:uid="{00000000-0005-0000-0000-000061000000}"/>
    <cellStyle name="Normal 2 139" xfId="718" xr:uid="{00000000-0005-0000-0000-000062000000}"/>
    <cellStyle name="Normal 2 14" xfId="121" xr:uid="{00000000-0005-0000-0000-000063000000}"/>
    <cellStyle name="Normal 2 140" xfId="665" xr:uid="{00000000-0005-0000-0000-000064000000}"/>
    <cellStyle name="Normal 2 141" xfId="706" xr:uid="{00000000-0005-0000-0000-000065000000}"/>
    <cellStyle name="Normal 2 142" xfId="707" xr:uid="{00000000-0005-0000-0000-000066000000}"/>
    <cellStyle name="Normal 2 143" xfId="704" xr:uid="{00000000-0005-0000-0000-000067000000}"/>
    <cellStyle name="Normal 2 144" xfId="725" xr:uid="{00000000-0005-0000-0000-000068000000}"/>
    <cellStyle name="Normal 2 145" xfId="782" xr:uid="{00000000-0005-0000-0000-000069000000}"/>
    <cellStyle name="Normal 2 146" xfId="644" xr:uid="{00000000-0005-0000-0000-00006A000000}"/>
    <cellStyle name="Normal 2 147" xfId="775" xr:uid="{00000000-0005-0000-0000-00006B000000}"/>
    <cellStyle name="Normal 2 148" xfId="808" xr:uid="{00000000-0005-0000-0000-00006C000000}"/>
    <cellStyle name="Normal 2 149" xfId="829" xr:uid="{00000000-0005-0000-0000-00006D000000}"/>
    <cellStyle name="Normal 2 15" xfId="125" xr:uid="{00000000-0005-0000-0000-00006E000000}"/>
    <cellStyle name="Normal 2 150" xfId="813" xr:uid="{00000000-0005-0000-0000-00006F000000}"/>
    <cellStyle name="Normal 2 151" xfId="797" xr:uid="{00000000-0005-0000-0000-000070000000}"/>
    <cellStyle name="Normal 2 152" xfId="627" xr:uid="{00000000-0005-0000-0000-000071000000}"/>
    <cellStyle name="Normal 2 153" xfId="713" xr:uid="{00000000-0005-0000-0000-000072000000}"/>
    <cellStyle name="Normal 2 154" xfId="680" xr:uid="{00000000-0005-0000-0000-000073000000}"/>
    <cellStyle name="Normal 2 155" xfId="652" xr:uid="{00000000-0005-0000-0000-000074000000}"/>
    <cellStyle name="Normal 2 156" xfId="749" xr:uid="{00000000-0005-0000-0000-000075000000}"/>
    <cellStyle name="Normal 2 157" xfId="703" xr:uid="{00000000-0005-0000-0000-000076000000}"/>
    <cellStyle name="Normal 2 158" xfId="728" xr:uid="{00000000-0005-0000-0000-000077000000}"/>
    <cellStyle name="Normal 2 158 2" xfId="946" xr:uid="{00000000-0005-0000-0000-000078000000}"/>
    <cellStyle name="Normal 2 158 2 2" xfId="1064" xr:uid="{00000000-0005-0000-0000-000079000000}"/>
    <cellStyle name="Normal 2 158 2 3" xfId="1117" xr:uid="{00000000-0005-0000-0000-00007A000000}"/>
    <cellStyle name="Normal 2 158 2 4" xfId="1169" xr:uid="{00000000-0005-0000-0000-00007B000000}"/>
    <cellStyle name="Normal 2 158 3" xfId="633" xr:uid="{00000000-0005-0000-0000-00007C000000}"/>
    <cellStyle name="Normal 2 158 4" xfId="695" xr:uid="{00000000-0005-0000-0000-00007D000000}"/>
    <cellStyle name="Normal 2 159" xfId="594" xr:uid="{00000000-0005-0000-0000-00007E000000}"/>
    <cellStyle name="Normal 2 16" xfId="129" xr:uid="{00000000-0005-0000-0000-00007F000000}"/>
    <cellStyle name="Normal 2 160" xfId="880" xr:uid="{00000000-0005-0000-0000-000080000000}"/>
    <cellStyle name="Normal 2 161" xfId="993" xr:uid="{00000000-0005-0000-0000-000081000000}"/>
    <cellStyle name="Normal 2 17" xfId="133" xr:uid="{00000000-0005-0000-0000-000082000000}"/>
    <cellStyle name="Normal 2 18" xfId="137" xr:uid="{00000000-0005-0000-0000-000083000000}"/>
    <cellStyle name="Normal 2 19" xfId="141" xr:uid="{00000000-0005-0000-0000-000084000000}"/>
    <cellStyle name="Normal 2 2" xfId="56" xr:uid="{00000000-0005-0000-0000-000085000000}"/>
    <cellStyle name="Normal 2 2 10" xfId="68" xr:uid="{00000000-0005-0000-0000-000086000000}"/>
    <cellStyle name="Normal 2 2 10 10" xfId="831" xr:uid="{00000000-0005-0000-0000-000087000000}"/>
    <cellStyle name="Normal 2 2 10 11" xfId="810" xr:uid="{00000000-0005-0000-0000-000088000000}"/>
    <cellStyle name="Normal 2 2 10 12" xfId="819" xr:uid="{00000000-0005-0000-0000-000089000000}"/>
    <cellStyle name="Normal 2 2 10 13" xfId="850" xr:uid="{00000000-0005-0000-0000-00008A000000}"/>
    <cellStyle name="Normal 2 2 10 14" xfId="597" xr:uid="{00000000-0005-0000-0000-00008B000000}"/>
    <cellStyle name="Normal 2 2 10 15" xfId="595" xr:uid="{00000000-0005-0000-0000-00008C000000}"/>
    <cellStyle name="Normal 2 2 10 16" xfId="596" xr:uid="{00000000-0005-0000-0000-00008D000000}"/>
    <cellStyle name="Normal 2 2 10 17" xfId="592" xr:uid="{00000000-0005-0000-0000-00008E000000}"/>
    <cellStyle name="Normal 2 2 10 18" xfId="614" xr:uid="{00000000-0005-0000-0000-00008F000000}"/>
    <cellStyle name="Normal 2 2 10 19" xfId="756" xr:uid="{00000000-0005-0000-0000-000090000000}"/>
    <cellStyle name="Normal 2 2 10 2" xfId="622" xr:uid="{00000000-0005-0000-0000-000091000000}"/>
    <cellStyle name="Normal 2 2 10 2 10" xfId="757" xr:uid="{00000000-0005-0000-0000-000092000000}"/>
    <cellStyle name="Normal 2 2 10 2 11" xfId="676" xr:uid="{00000000-0005-0000-0000-000093000000}"/>
    <cellStyle name="Normal 2 2 10 2 12" xfId="662" xr:uid="{00000000-0005-0000-0000-000094000000}"/>
    <cellStyle name="Normal 2 2 10 2 13" xfId="710" xr:uid="{00000000-0005-0000-0000-000095000000}"/>
    <cellStyle name="Normal 2 2 10 2 14" xfId="688" xr:uid="{00000000-0005-0000-0000-000096000000}"/>
    <cellStyle name="Normal 2 2 10 2 15" xfId="776" xr:uid="{00000000-0005-0000-0000-000097000000}"/>
    <cellStyle name="Normal 2 2 10 2 16" xfId="804" xr:uid="{00000000-0005-0000-0000-000098000000}"/>
    <cellStyle name="Normal 2 2 10 2 17" xfId="848" xr:uid="{00000000-0005-0000-0000-000099000000}"/>
    <cellStyle name="Normal 2 2 10 2 18" xfId="599" xr:uid="{00000000-0005-0000-0000-00009A000000}"/>
    <cellStyle name="Normal 2 2 10 2 19" xfId="613" xr:uid="{00000000-0005-0000-0000-00009B000000}"/>
    <cellStyle name="Normal 2 2 10 2 2" xfId="626" xr:uid="{00000000-0005-0000-0000-00009C000000}"/>
    <cellStyle name="Normal 2 2 10 2 2 2" xfId="981" xr:uid="{00000000-0005-0000-0000-00009D000000}"/>
    <cellStyle name="Normal 2 2 10 2 2 2 2" xfId="985" xr:uid="{00000000-0005-0000-0000-00009E000000}"/>
    <cellStyle name="Normal 2 2 10 2 2 2 2 2" xfId="1086" xr:uid="{00000000-0005-0000-0000-00009F000000}"/>
    <cellStyle name="Normal 2 2 10 2 2 2 2 2 2" xfId="1089" xr:uid="{00000000-0005-0000-0000-0000A0000000}"/>
    <cellStyle name="Normal 2 2 10 2 2 2 2 2 3" xfId="1142" xr:uid="{00000000-0005-0000-0000-0000A1000000}"/>
    <cellStyle name="Normal 2 2 10 2 2 2 2 2 4" xfId="1194" xr:uid="{00000000-0005-0000-0000-0000A2000000}"/>
    <cellStyle name="Normal 2 2 10 2 2 2 2 3" xfId="1139" xr:uid="{00000000-0005-0000-0000-0000A3000000}"/>
    <cellStyle name="Normal 2 2 10 2 2 2 2 4" xfId="1191" xr:uid="{00000000-0005-0000-0000-0000A4000000}"/>
    <cellStyle name="Normal 2 2 10 2 2 2 3" xfId="1012" xr:uid="{00000000-0005-0000-0000-0000A5000000}"/>
    <cellStyle name="Normal 2 2 10 2 2 2 4" xfId="1011" xr:uid="{00000000-0005-0000-0000-0000A6000000}"/>
    <cellStyle name="Normal 2 2 10 2 2 2 5" xfId="983" xr:uid="{00000000-0005-0000-0000-0000A7000000}"/>
    <cellStyle name="Normal 2 2 10 2 2 3" xfId="999" xr:uid="{00000000-0005-0000-0000-0000A8000000}"/>
    <cellStyle name="Normal 2 2 10 2 2 3 2" xfId="1053" xr:uid="{00000000-0005-0000-0000-0000A9000000}"/>
    <cellStyle name="Normal 2 2 10 2 2 3 3" xfId="1106" xr:uid="{00000000-0005-0000-0000-0000AA000000}"/>
    <cellStyle name="Normal 2 2 10 2 2 3 4" xfId="1158" xr:uid="{00000000-0005-0000-0000-0000AB000000}"/>
    <cellStyle name="Normal 2 2 10 2 2 4" xfId="793" xr:uid="{00000000-0005-0000-0000-0000AC000000}"/>
    <cellStyle name="Normal 2 2 10 2 2 5" xfId="1030" xr:uid="{00000000-0005-0000-0000-0000AD000000}"/>
    <cellStyle name="Normal 2 2 10 2 20" xfId="759" xr:uid="{00000000-0005-0000-0000-0000AE000000}"/>
    <cellStyle name="Normal 2 2 10 2 21" xfId="637" xr:uid="{00000000-0005-0000-0000-0000AF000000}"/>
    <cellStyle name="Normal 2 2 10 2 22" xfId="678" xr:uid="{00000000-0005-0000-0000-0000B0000000}"/>
    <cellStyle name="Normal 2 2 10 2 23" xfId="656" xr:uid="{00000000-0005-0000-0000-0000B1000000}"/>
    <cellStyle name="Normal 2 2 10 2 24" xfId="734" xr:uid="{00000000-0005-0000-0000-0000B2000000}"/>
    <cellStyle name="Normal 2 2 10 2 25" xfId="754" xr:uid="{00000000-0005-0000-0000-0000B3000000}"/>
    <cellStyle name="Normal 2 2 10 2 26" xfId="690" xr:uid="{00000000-0005-0000-0000-0000B4000000}"/>
    <cellStyle name="Normal 2 2 10 2 26 2" xfId="1050" xr:uid="{00000000-0005-0000-0000-0000B5000000}"/>
    <cellStyle name="Normal 2 2 10 2 26 2 2" xfId="1058" xr:uid="{00000000-0005-0000-0000-0000B6000000}"/>
    <cellStyle name="Normal 2 2 10 2 26 2 3" xfId="1111" xr:uid="{00000000-0005-0000-0000-0000B7000000}"/>
    <cellStyle name="Normal 2 2 10 2 26 2 4" xfId="1163" xr:uid="{00000000-0005-0000-0000-0000B8000000}"/>
    <cellStyle name="Normal 2 2 10 2 26 3" xfId="1103" xr:uid="{00000000-0005-0000-0000-0000B9000000}"/>
    <cellStyle name="Normal 2 2 10 2 26 4" xfId="1155" xr:uid="{00000000-0005-0000-0000-0000BA000000}"/>
    <cellStyle name="Normal 2 2 10 2 27" xfId="664" xr:uid="{00000000-0005-0000-0000-0000BB000000}"/>
    <cellStyle name="Normal 2 2 10 2 28" xfId="1000" xr:uid="{00000000-0005-0000-0000-0000BC000000}"/>
    <cellStyle name="Normal 2 2 10 2 29" xfId="870" xr:uid="{00000000-0005-0000-0000-0000BD000000}"/>
    <cellStyle name="Normal 2 2 10 2 3" xfId="631" xr:uid="{00000000-0005-0000-0000-0000BE000000}"/>
    <cellStyle name="Normal 2 2 10 2 4" xfId="696" xr:uid="{00000000-0005-0000-0000-0000BF000000}"/>
    <cellStyle name="Normal 2 2 10 2 5" xfId="752" xr:uid="{00000000-0005-0000-0000-0000C0000000}"/>
    <cellStyle name="Normal 2 2 10 2 6" xfId="697" xr:uid="{00000000-0005-0000-0000-0000C1000000}"/>
    <cellStyle name="Normal 2 2 10 2 7" xfId="748" xr:uid="{00000000-0005-0000-0000-0000C2000000}"/>
    <cellStyle name="Normal 2 2 10 2 8" xfId="632" xr:uid="{00000000-0005-0000-0000-0000C3000000}"/>
    <cellStyle name="Normal 2 2 10 2 9" xfId="694" xr:uid="{00000000-0005-0000-0000-0000C4000000}"/>
    <cellStyle name="Normal 2 2 10 20" xfId="682" xr:uid="{00000000-0005-0000-0000-0000C5000000}"/>
    <cellStyle name="Normal 2 2 10 21" xfId="647" xr:uid="{00000000-0005-0000-0000-0000C6000000}"/>
    <cellStyle name="Normal 2 2 10 22" xfId="766" xr:uid="{00000000-0005-0000-0000-0000C7000000}"/>
    <cellStyle name="Normal 2 2 10 23" xfId="833" xr:uid="{00000000-0005-0000-0000-0000C8000000}"/>
    <cellStyle name="Normal 2 2 10 24" xfId="612" xr:uid="{00000000-0005-0000-0000-0000C9000000}"/>
    <cellStyle name="Normal 2 2 10 25" xfId="761" xr:uid="{00000000-0005-0000-0000-0000CA000000}"/>
    <cellStyle name="Normal 2 2 10 26" xfId="659" xr:uid="{00000000-0005-0000-0000-0000CB000000}"/>
    <cellStyle name="Normal 2 2 10 26 2" xfId="960" xr:uid="{00000000-0005-0000-0000-0000CC000000}"/>
    <cellStyle name="Normal 2 2 10 26 2 2" xfId="1057" xr:uid="{00000000-0005-0000-0000-0000CD000000}"/>
    <cellStyle name="Normal 2 2 10 26 2 3" xfId="1110" xr:uid="{00000000-0005-0000-0000-0000CE000000}"/>
    <cellStyle name="Normal 2 2 10 26 2 4" xfId="1162" xr:uid="{00000000-0005-0000-0000-0000CF000000}"/>
    <cellStyle name="Normal 2 2 10 26 3" xfId="1029" xr:uid="{00000000-0005-0000-0000-0000D0000000}"/>
    <cellStyle name="Normal 2 2 10 26 4" xfId="1039" xr:uid="{00000000-0005-0000-0000-0000D1000000}"/>
    <cellStyle name="Normal 2 2 10 27" xfId="959" xr:uid="{00000000-0005-0000-0000-0000D2000000}"/>
    <cellStyle name="Normal 2 2 10 28" xfId="961" xr:uid="{00000000-0005-0000-0000-0000D3000000}"/>
    <cellStyle name="Normal 2 2 10 29" xfId="617" xr:uid="{00000000-0005-0000-0000-0000D4000000}"/>
    <cellStyle name="Normal 2 2 10 3" xfId="724" xr:uid="{00000000-0005-0000-0000-0000D5000000}"/>
    <cellStyle name="Normal 2 2 10 3 2" xfId="969" xr:uid="{00000000-0005-0000-0000-0000D6000000}"/>
    <cellStyle name="Normal 2 2 10 3 2 2" xfId="1002" xr:uid="{00000000-0005-0000-0000-0000D7000000}"/>
    <cellStyle name="Normal 2 2 10 3 2 2 2" xfId="1077" xr:uid="{00000000-0005-0000-0000-0000D8000000}"/>
    <cellStyle name="Normal 2 2 10 3 2 2 2 2" xfId="1095" xr:uid="{00000000-0005-0000-0000-0000D9000000}"/>
    <cellStyle name="Normal 2 2 10 3 2 2 2 3" xfId="1148" xr:uid="{00000000-0005-0000-0000-0000DA000000}"/>
    <cellStyle name="Normal 2 2 10 3 2 2 2 4" xfId="1200" xr:uid="{00000000-0005-0000-0000-0000DB000000}"/>
    <cellStyle name="Normal 2 2 10 3 2 2 3" xfId="1130" xr:uid="{00000000-0005-0000-0000-0000DC000000}"/>
    <cellStyle name="Normal 2 2 10 3 2 2 4" xfId="1182" xr:uid="{00000000-0005-0000-0000-0000DD000000}"/>
    <cellStyle name="Normal 2 2 10 3 2 3" xfId="994" xr:uid="{00000000-0005-0000-0000-0000DE000000}"/>
    <cellStyle name="Normal 2 2 10 3 2 4" xfId="977" xr:uid="{00000000-0005-0000-0000-0000DF000000}"/>
    <cellStyle name="Normal 2 2 10 3 2 5" xfId="974" xr:uid="{00000000-0005-0000-0000-0000E0000000}"/>
    <cellStyle name="Normal 2 2 10 3 3" xfId="834" xr:uid="{00000000-0005-0000-0000-0000E1000000}"/>
    <cellStyle name="Normal 2 2 10 3 3 2" xfId="1062" xr:uid="{00000000-0005-0000-0000-0000E2000000}"/>
    <cellStyle name="Normal 2 2 10 3 3 3" xfId="1115" xr:uid="{00000000-0005-0000-0000-0000E3000000}"/>
    <cellStyle name="Normal 2 2 10 3 3 4" xfId="1167" xr:uid="{00000000-0005-0000-0000-0000E4000000}"/>
    <cellStyle name="Normal 2 2 10 3 4" xfId="1036" xr:uid="{00000000-0005-0000-0000-0000E5000000}"/>
    <cellStyle name="Normal 2 2 10 3 5" xfId="835" xr:uid="{00000000-0005-0000-0000-0000E6000000}"/>
    <cellStyle name="Normal 2 2 10 4" xfId="786" xr:uid="{00000000-0005-0000-0000-0000E7000000}"/>
    <cellStyle name="Normal 2 2 10 5" xfId="836" xr:uid="{00000000-0005-0000-0000-0000E8000000}"/>
    <cellStyle name="Normal 2 2 10 6" xfId="610" xr:uid="{00000000-0005-0000-0000-0000E9000000}"/>
    <cellStyle name="Normal 2 2 10 7" xfId="767" xr:uid="{00000000-0005-0000-0000-0000EA000000}"/>
    <cellStyle name="Normal 2 2 10 8" xfId="832" xr:uid="{00000000-0005-0000-0000-0000EB000000}"/>
    <cellStyle name="Normal 2 2 10 9" xfId="807" xr:uid="{00000000-0005-0000-0000-0000EC000000}"/>
    <cellStyle name="Normal 2 2 100" xfId="436" xr:uid="{00000000-0005-0000-0000-0000ED000000}"/>
    <cellStyle name="Normal 2 2 101" xfId="440" xr:uid="{00000000-0005-0000-0000-0000EE000000}"/>
    <cellStyle name="Normal 2 2 102" xfId="444" xr:uid="{00000000-0005-0000-0000-0000EF000000}"/>
    <cellStyle name="Normal 2 2 103" xfId="448" xr:uid="{00000000-0005-0000-0000-0000F0000000}"/>
    <cellStyle name="Normal 2 2 104" xfId="452" xr:uid="{00000000-0005-0000-0000-0000F1000000}"/>
    <cellStyle name="Normal 2 2 105" xfId="456" xr:uid="{00000000-0005-0000-0000-0000F2000000}"/>
    <cellStyle name="Normal 2 2 106" xfId="460" xr:uid="{00000000-0005-0000-0000-0000F3000000}"/>
    <cellStyle name="Normal 2 2 107" xfId="464" xr:uid="{00000000-0005-0000-0000-0000F4000000}"/>
    <cellStyle name="Normal 2 2 108" xfId="468" xr:uid="{00000000-0005-0000-0000-0000F5000000}"/>
    <cellStyle name="Normal 2 2 109" xfId="472" xr:uid="{00000000-0005-0000-0000-0000F6000000}"/>
    <cellStyle name="Normal 2 2 11" xfId="78" xr:uid="{00000000-0005-0000-0000-0000F7000000}"/>
    <cellStyle name="Normal 2 2 110" xfId="476" xr:uid="{00000000-0005-0000-0000-0000F8000000}"/>
    <cellStyle name="Normal 2 2 111" xfId="480" xr:uid="{00000000-0005-0000-0000-0000F9000000}"/>
    <cellStyle name="Normal 2 2 112" xfId="484" xr:uid="{00000000-0005-0000-0000-0000FA000000}"/>
    <cellStyle name="Normal 2 2 113" xfId="488" xr:uid="{00000000-0005-0000-0000-0000FB000000}"/>
    <cellStyle name="Normal 2 2 114" xfId="492" xr:uid="{00000000-0005-0000-0000-0000FC000000}"/>
    <cellStyle name="Normal 2 2 115" xfId="496" xr:uid="{00000000-0005-0000-0000-0000FD000000}"/>
    <cellStyle name="Normal 2 2 116" xfId="500" xr:uid="{00000000-0005-0000-0000-0000FE000000}"/>
    <cellStyle name="Normal 2 2 117" xfId="504" xr:uid="{00000000-0005-0000-0000-0000FF000000}"/>
    <cellStyle name="Normal 2 2 118" xfId="508" xr:uid="{00000000-0005-0000-0000-000000010000}"/>
    <cellStyle name="Normal 2 2 119" xfId="512" xr:uid="{00000000-0005-0000-0000-000001010000}"/>
    <cellStyle name="Normal 2 2 12" xfId="86" xr:uid="{00000000-0005-0000-0000-000002010000}"/>
    <cellStyle name="Normal 2 2 120" xfId="516" xr:uid="{00000000-0005-0000-0000-000003010000}"/>
    <cellStyle name="Normal 2 2 121" xfId="520" xr:uid="{00000000-0005-0000-0000-000004010000}"/>
    <cellStyle name="Normal 2 2 122" xfId="524" xr:uid="{00000000-0005-0000-0000-000005010000}"/>
    <cellStyle name="Normal 2 2 123" xfId="528" xr:uid="{00000000-0005-0000-0000-000006010000}"/>
    <cellStyle name="Normal 2 2 124" xfId="532" xr:uid="{00000000-0005-0000-0000-000007010000}"/>
    <cellStyle name="Normal 2 2 125" xfId="536" xr:uid="{00000000-0005-0000-0000-000008010000}"/>
    <cellStyle name="Normal 2 2 126" xfId="540" xr:uid="{00000000-0005-0000-0000-000009010000}"/>
    <cellStyle name="Normal 2 2 127" xfId="544" xr:uid="{00000000-0005-0000-0000-00000A010000}"/>
    <cellStyle name="Normal 2 2 128" xfId="548" xr:uid="{00000000-0005-0000-0000-00000B010000}"/>
    <cellStyle name="Normal 2 2 129" xfId="552" xr:uid="{00000000-0005-0000-0000-00000C010000}"/>
    <cellStyle name="Normal 2 2 13" xfId="87" xr:uid="{00000000-0005-0000-0000-00000D010000}"/>
    <cellStyle name="Normal 2 2 130" xfId="556" xr:uid="{00000000-0005-0000-0000-00000E010000}"/>
    <cellStyle name="Normal 2 2 131" xfId="560" xr:uid="{00000000-0005-0000-0000-00000F010000}"/>
    <cellStyle name="Normal 2 2 132" xfId="564" xr:uid="{00000000-0005-0000-0000-000010010000}"/>
    <cellStyle name="Normal 2 2 133" xfId="567" xr:uid="{00000000-0005-0000-0000-000011010000}"/>
    <cellStyle name="Normal 2 2 134" xfId="570" xr:uid="{00000000-0005-0000-0000-000012010000}"/>
    <cellStyle name="Normal 2 2 135" xfId="573" xr:uid="{00000000-0005-0000-0000-000013010000}"/>
    <cellStyle name="Normal 2 2 136" xfId="576" xr:uid="{00000000-0005-0000-0000-000014010000}"/>
    <cellStyle name="Normal 2 2 137" xfId="579" xr:uid="{00000000-0005-0000-0000-000015010000}"/>
    <cellStyle name="Normal 2 2 138" xfId="581" xr:uid="{00000000-0005-0000-0000-000016010000}"/>
    <cellStyle name="Normal 2 2 139" xfId="583" xr:uid="{00000000-0005-0000-0000-000017010000}"/>
    <cellStyle name="Normal 2 2 14" xfId="92" xr:uid="{00000000-0005-0000-0000-000018010000}"/>
    <cellStyle name="Normal 2 2 140" xfId="586" xr:uid="{00000000-0005-0000-0000-000019010000}"/>
    <cellStyle name="Normal 2 2 141" xfId="587" xr:uid="{00000000-0005-0000-0000-00001A010000}"/>
    <cellStyle name="Normal 2 2 142" xfId="588" xr:uid="{00000000-0005-0000-0000-00001B010000}"/>
    <cellStyle name="Normal 2 2 143" xfId="589" xr:uid="{00000000-0005-0000-0000-00001C010000}"/>
    <cellStyle name="Normal 2 2 144" xfId="593" xr:uid="{00000000-0005-0000-0000-00001D010000}"/>
    <cellStyle name="Normal 2 2 144 2" xfId="966" xr:uid="{00000000-0005-0000-0000-00001E010000}"/>
    <cellStyle name="Normal 2 2 144 2 2" xfId="975" xr:uid="{00000000-0005-0000-0000-00001F010000}"/>
    <cellStyle name="Normal 2 2 144 2 2 2" xfId="1074" xr:uid="{00000000-0005-0000-0000-000020010000}"/>
    <cellStyle name="Normal 2 2 144 2 2 2 2" xfId="1082" xr:uid="{00000000-0005-0000-0000-000021010000}"/>
    <cellStyle name="Normal 2 2 144 2 2 2 3" xfId="1135" xr:uid="{00000000-0005-0000-0000-000022010000}"/>
    <cellStyle name="Normal 2 2 144 2 2 2 4" xfId="1187" xr:uid="{00000000-0005-0000-0000-000023010000}"/>
    <cellStyle name="Normal 2 2 144 2 2 3" xfId="1127" xr:uid="{00000000-0005-0000-0000-000024010000}"/>
    <cellStyle name="Normal 2 2 144 2 2 4" xfId="1179" xr:uid="{00000000-0005-0000-0000-000025010000}"/>
    <cellStyle name="Normal 2 2 144 2 3" xfId="795" xr:uid="{00000000-0005-0000-0000-000026010000}"/>
    <cellStyle name="Normal 2 2 144 2 4" xfId="1010" xr:uid="{00000000-0005-0000-0000-000027010000}"/>
    <cellStyle name="Normal 2 2 144 2 5" xfId="878" xr:uid="{00000000-0005-0000-0000-000028010000}"/>
    <cellStyle name="Normal 2 2 144 3" xfId="845" xr:uid="{00000000-0005-0000-0000-000029010000}"/>
    <cellStyle name="Normal 2 2 144 3 2" xfId="1046" xr:uid="{00000000-0005-0000-0000-00002A010000}"/>
    <cellStyle name="Normal 2 2 144 3 3" xfId="1099" xr:uid="{00000000-0005-0000-0000-00002B010000}"/>
    <cellStyle name="Normal 2 2 144 3 4" xfId="1151" xr:uid="{00000000-0005-0000-0000-00002C010000}"/>
    <cellStyle name="Normal 2 2 144 4" xfId="1025" xr:uid="{00000000-0005-0000-0000-00002D010000}"/>
    <cellStyle name="Normal 2 2 144 5" xfId="843" xr:uid="{00000000-0005-0000-0000-00002E010000}"/>
    <cellStyle name="Normal 2 2 145" xfId="591" xr:uid="{00000000-0005-0000-0000-00002F010000}"/>
    <cellStyle name="Normal 2 2 146" xfId="615" xr:uid="{00000000-0005-0000-0000-000030010000}"/>
    <cellStyle name="Normal 2 2 147" xfId="753" xr:uid="{00000000-0005-0000-0000-000031010000}"/>
    <cellStyle name="Normal 2 2 148" xfId="692" xr:uid="{00000000-0005-0000-0000-000032010000}"/>
    <cellStyle name="Normal 2 2 149" xfId="762" xr:uid="{00000000-0005-0000-0000-000033010000}"/>
    <cellStyle name="Normal 2 2 15" xfId="69" xr:uid="{00000000-0005-0000-0000-000034010000}"/>
    <cellStyle name="Normal 2 2 150" xfId="654" xr:uid="{00000000-0005-0000-0000-000035010000}"/>
    <cellStyle name="Normal 2 2 151" xfId="739" xr:uid="{00000000-0005-0000-0000-000036010000}"/>
    <cellStyle name="Normal 2 2 152" xfId="738" xr:uid="{00000000-0005-0000-0000-000037010000}"/>
    <cellStyle name="Normal 2 2 153" xfId="742" xr:uid="{00000000-0005-0000-0000-000038010000}"/>
    <cellStyle name="Normal 2 2 154" xfId="727" xr:uid="{00000000-0005-0000-0000-000039010000}"/>
    <cellStyle name="Normal 2 2 155" xfId="778" xr:uid="{00000000-0005-0000-0000-00003A010000}"/>
    <cellStyle name="Normal 2 2 156" xfId="796" xr:uid="{00000000-0005-0000-0000-00003B010000}"/>
    <cellStyle name="Normal 2 2 157" xfId="643" xr:uid="{00000000-0005-0000-0000-00003C010000}"/>
    <cellStyle name="Normal 2 2 158" xfId="785" xr:uid="{00000000-0005-0000-0000-00003D010000}"/>
    <cellStyle name="Normal 2 2 159" xfId="839" xr:uid="{00000000-0005-0000-0000-00003E010000}"/>
    <cellStyle name="Normal 2 2 16" xfId="100" xr:uid="{00000000-0005-0000-0000-00003F010000}"/>
    <cellStyle name="Normal 2 2 160" xfId="607" xr:uid="{00000000-0005-0000-0000-000040010000}"/>
    <cellStyle name="Normal 2 2 161" xfId="779" xr:uid="{00000000-0005-0000-0000-000041010000}"/>
    <cellStyle name="Normal 2 2 162" xfId="634" xr:uid="{00000000-0005-0000-0000-000042010000}"/>
    <cellStyle name="Normal 2 2 163" xfId="685" xr:uid="{00000000-0005-0000-0000-000043010000}"/>
    <cellStyle name="Normal 2 2 164" xfId="628" xr:uid="{00000000-0005-0000-0000-000044010000}"/>
    <cellStyle name="Normal 2 2 165" xfId="711" xr:uid="{00000000-0005-0000-0000-000045010000}"/>
    <cellStyle name="Normal 2 2 166" xfId="686" xr:uid="{00000000-0005-0000-0000-000046010000}"/>
    <cellStyle name="Normal 2 2 167" xfId="783" xr:uid="{00000000-0005-0000-0000-000047010000}"/>
    <cellStyle name="Normal 2 2 168" xfId="847" xr:uid="{00000000-0005-0000-0000-000048010000}"/>
    <cellStyle name="Normal 2 2 168 2" xfId="811" xr:uid="{00000000-0005-0000-0000-000049010000}"/>
    <cellStyle name="Normal 2 2 168 2 2" xfId="1067" xr:uid="{00000000-0005-0000-0000-00004A010000}"/>
    <cellStyle name="Normal 2 2 168 2 3" xfId="1120" xr:uid="{00000000-0005-0000-0000-00004B010000}"/>
    <cellStyle name="Normal 2 2 168 2 4" xfId="1172" xr:uid="{00000000-0005-0000-0000-00004C010000}"/>
    <cellStyle name="Normal 2 2 168 3" xfId="605" xr:uid="{00000000-0005-0000-0000-00004D010000}"/>
    <cellStyle name="Normal 2 2 168 4" xfId="964" xr:uid="{00000000-0005-0000-0000-00004E010000}"/>
    <cellStyle name="Normal 2 2 169" xfId="638" xr:uid="{00000000-0005-0000-0000-00004F010000}"/>
    <cellStyle name="Normal 2 2 17" xfId="104" xr:uid="{00000000-0005-0000-0000-000050010000}"/>
    <cellStyle name="Normal 2 2 170" xfId="674" xr:uid="{00000000-0005-0000-0000-000051010000}"/>
    <cellStyle name="Normal 2 2 171" xfId="666" xr:uid="{00000000-0005-0000-0000-000052010000}"/>
    <cellStyle name="Normal 2 2 172" xfId="1202" xr:uid="{00000000-0005-0000-0000-000053010000}"/>
    <cellStyle name="Normal 2 2 173" xfId="1209" xr:uid="{00000000-0005-0000-0000-000054010000}"/>
    <cellStyle name="Normal 2 2 174" xfId="1211" xr:uid="{00000000-0005-0000-0000-000055010000}"/>
    <cellStyle name="Normal 2 2 175" xfId="1206" xr:uid="{00000000-0005-0000-0000-000056010000}"/>
    <cellStyle name="Normal 2 2 176" xfId="1210" xr:uid="{00000000-0005-0000-0000-000057010000}"/>
    <cellStyle name="Normal 2 2 177" xfId="1207" xr:uid="{00000000-0005-0000-0000-000058010000}"/>
    <cellStyle name="Normal 2 2 178" xfId="1205" xr:uid="{00000000-0005-0000-0000-000059010000}"/>
    <cellStyle name="Normal 2 2 179" xfId="1204" xr:uid="{00000000-0005-0000-0000-00005A010000}"/>
    <cellStyle name="Normal 2 2 18" xfId="108" xr:uid="{00000000-0005-0000-0000-00005B010000}"/>
    <cellStyle name="Normal 2 2 180" xfId="1208" xr:uid="{00000000-0005-0000-0000-00005C010000}"/>
    <cellStyle name="Normal 2 2 181" xfId="1212" xr:uid="{00000000-0005-0000-0000-00005D010000}"/>
    <cellStyle name="Normal 2 2 182" xfId="1213" xr:uid="{00000000-0005-0000-0000-00005E010000}"/>
    <cellStyle name="Normal 2 2 183" xfId="1203" xr:uid="{00000000-0005-0000-0000-00005F010000}"/>
    <cellStyle name="Normal 2 2 19" xfId="112" xr:uid="{00000000-0005-0000-0000-000060010000}"/>
    <cellStyle name="Normal 2 2 2" xfId="58" xr:uid="{00000000-0005-0000-0000-000061010000}"/>
    <cellStyle name="Normal 2 2 2 10" xfId="99" xr:uid="{00000000-0005-0000-0000-000062010000}"/>
    <cellStyle name="Normal 2 2 2 100" xfId="459" xr:uid="{00000000-0005-0000-0000-000063010000}"/>
    <cellStyle name="Normal 2 2 2 101" xfId="463" xr:uid="{00000000-0005-0000-0000-000064010000}"/>
    <cellStyle name="Normal 2 2 2 102" xfId="467" xr:uid="{00000000-0005-0000-0000-000065010000}"/>
    <cellStyle name="Normal 2 2 2 103" xfId="471" xr:uid="{00000000-0005-0000-0000-000066010000}"/>
    <cellStyle name="Normal 2 2 2 104" xfId="475" xr:uid="{00000000-0005-0000-0000-000067010000}"/>
    <cellStyle name="Normal 2 2 2 105" xfId="479" xr:uid="{00000000-0005-0000-0000-000068010000}"/>
    <cellStyle name="Normal 2 2 2 106" xfId="483" xr:uid="{00000000-0005-0000-0000-000069010000}"/>
    <cellStyle name="Normal 2 2 2 107" xfId="487" xr:uid="{00000000-0005-0000-0000-00006A010000}"/>
    <cellStyle name="Normal 2 2 2 108" xfId="491" xr:uid="{00000000-0005-0000-0000-00006B010000}"/>
    <cellStyle name="Normal 2 2 2 109" xfId="495" xr:uid="{00000000-0005-0000-0000-00006C010000}"/>
    <cellStyle name="Normal 2 2 2 11" xfId="103" xr:uid="{00000000-0005-0000-0000-00006D010000}"/>
    <cellStyle name="Normal 2 2 2 110" xfId="499" xr:uid="{00000000-0005-0000-0000-00006E010000}"/>
    <cellStyle name="Normal 2 2 2 111" xfId="503" xr:uid="{00000000-0005-0000-0000-00006F010000}"/>
    <cellStyle name="Normal 2 2 2 112" xfId="507" xr:uid="{00000000-0005-0000-0000-000070010000}"/>
    <cellStyle name="Normal 2 2 2 113" xfId="511" xr:uid="{00000000-0005-0000-0000-000071010000}"/>
    <cellStyle name="Normal 2 2 2 114" xfId="515" xr:uid="{00000000-0005-0000-0000-000072010000}"/>
    <cellStyle name="Normal 2 2 2 115" xfId="519" xr:uid="{00000000-0005-0000-0000-000073010000}"/>
    <cellStyle name="Normal 2 2 2 116" xfId="523" xr:uid="{00000000-0005-0000-0000-000074010000}"/>
    <cellStyle name="Normal 2 2 2 117" xfId="527" xr:uid="{00000000-0005-0000-0000-000075010000}"/>
    <cellStyle name="Normal 2 2 2 118" xfId="531" xr:uid="{00000000-0005-0000-0000-000076010000}"/>
    <cellStyle name="Normal 2 2 2 119" xfId="535" xr:uid="{00000000-0005-0000-0000-000077010000}"/>
    <cellStyle name="Normal 2 2 2 12" xfId="107" xr:uid="{00000000-0005-0000-0000-000078010000}"/>
    <cellStyle name="Normal 2 2 2 120" xfId="539" xr:uid="{00000000-0005-0000-0000-000079010000}"/>
    <cellStyle name="Normal 2 2 2 121" xfId="543" xr:uid="{00000000-0005-0000-0000-00007A010000}"/>
    <cellStyle name="Normal 2 2 2 122" xfId="547" xr:uid="{00000000-0005-0000-0000-00007B010000}"/>
    <cellStyle name="Normal 2 2 2 123" xfId="551" xr:uid="{00000000-0005-0000-0000-00007C010000}"/>
    <cellStyle name="Normal 2 2 2 124" xfId="555" xr:uid="{00000000-0005-0000-0000-00007D010000}"/>
    <cellStyle name="Normal 2 2 2 125" xfId="559" xr:uid="{00000000-0005-0000-0000-00007E010000}"/>
    <cellStyle name="Normal 2 2 2 126" xfId="563" xr:uid="{00000000-0005-0000-0000-00007F010000}"/>
    <cellStyle name="Normal 2 2 2 127" xfId="566" xr:uid="{00000000-0005-0000-0000-000080010000}"/>
    <cellStyle name="Normal 2 2 2 128" xfId="569" xr:uid="{00000000-0005-0000-0000-000081010000}"/>
    <cellStyle name="Normal 2 2 2 129" xfId="572" xr:uid="{00000000-0005-0000-0000-000082010000}"/>
    <cellStyle name="Normal 2 2 2 13" xfId="111" xr:uid="{00000000-0005-0000-0000-000083010000}"/>
    <cellStyle name="Normal 2 2 2 130" xfId="575" xr:uid="{00000000-0005-0000-0000-000084010000}"/>
    <cellStyle name="Normal 2 2 2 131" xfId="578" xr:uid="{00000000-0005-0000-0000-000085010000}"/>
    <cellStyle name="Normal 2 2 2 132" xfId="618" xr:uid="{00000000-0005-0000-0000-000086010000}"/>
    <cellStyle name="Normal 2 2 2 132 2" xfId="967" xr:uid="{00000000-0005-0000-0000-000087010000}"/>
    <cellStyle name="Normal 2 2 2 132 2 2" xfId="978" xr:uid="{00000000-0005-0000-0000-000088010000}"/>
    <cellStyle name="Normal 2 2 2 132 2 2 2" xfId="1075" xr:uid="{00000000-0005-0000-0000-000089010000}"/>
    <cellStyle name="Normal 2 2 2 132 2 2 2 2" xfId="1083" xr:uid="{00000000-0005-0000-0000-00008A010000}"/>
    <cellStyle name="Normal 2 2 2 132 2 2 2 3" xfId="1136" xr:uid="{00000000-0005-0000-0000-00008B010000}"/>
    <cellStyle name="Normal 2 2 2 132 2 2 2 4" xfId="1188" xr:uid="{00000000-0005-0000-0000-00008C010000}"/>
    <cellStyle name="Normal 2 2 2 132 2 2 3" xfId="1128" xr:uid="{00000000-0005-0000-0000-00008D010000}"/>
    <cellStyle name="Normal 2 2 2 132 2 2 4" xfId="1180" xr:uid="{00000000-0005-0000-0000-00008E010000}"/>
    <cellStyle name="Normal 2 2 2 132 2 3" xfId="649" xr:uid="{00000000-0005-0000-0000-00008F010000}"/>
    <cellStyle name="Normal 2 2 2 132 2 4" xfId="1023" xr:uid="{00000000-0005-0000-0000-000090010000}"/>
    <cellStyle name="Normal 2 2 2 132 2 5" xfId="822" xr:uid="{00000000-0005-0000-0000-000091010000}"/>
    <cellStyle name="Normal 2 2 2 132 3" xfId="673" xr:uid="{00000000-0005-0000-0000-000092010000}"/>
    <cellStyle name="Normal 2 2 2 132 3 2" xfId="1047" xr:uid="{00000000-0005-0000-0000-000093010000}"/>
    <cellStyle name="Normal 2 2 2 132 3 3" xfId="1100" xr:uid="{00000000-0005-0000-0000-000094010000}"/>
    <cellStyle name="Normal 2 2 2 132 3 4" xfId="1152" xr:uid="{00000000-0005-0000-0000-000095010000}"/>
    <cellStyle name="Normal 2 2 2 132 4" xfId="1031" xr:uid="{00000000-0005-0000-0000-000096010000}"/>
    <cellStyle name="Normal 2 2 2 132 5" xfId="1040" xr:uid="{00000000-0005-0000-0000-000097010000}"/>
    <cellStyle name="Normal 2 2 2 133" xfId="743" xr:uid="{00000000-0005-0000-0000-000098010000}"/>
    <cellStyle name="Normal 2 2 2 134" xfId="722" xr:uid="{00000000-0005-0000-0000-000099010000}"/>
    <cellStyle name="Normal 2 2 2 135" xfId="789" xr:uid="{00000000-0005-0000-0000-00009A010000}"/>
    <cellStyle name="Normal 2 2 2 136" xfId="817" xr:uid="{00000000-0005-0000-0000-00009B010000}"/>
    <cellStyle name="Normal 2 2 2 137" xfId="854" xr:uid="{00000000-0005-0000-0000-00009C010000}"/>
    <cellStyle name="Normal 2 2 2 138" xfId="860" xr:uid="{00000000-0005-0000-0000-00009D010000}"/>
    <cellStyle name="Normal 2 2 2 139" xfId="865" xr:uid="{00000000-0005-0000-0000-00009E010000}"/>
    <cellStyle name="Normal 2 2 2 14" xfId="115" xr:uid="{00000000-0005-0000-0000-00009F010000}"/>
    <cellStyle name="Normal 2 2 2 140" xfId="872" xr:uid="{00000000-0005-0000-0000-0000A0010000}"/>
    <cellStyle name="Normal 2 2 2 141" xfId="877" xr:uid="{00000000-0005-0000-0000-0000A1010000}"/>
    <cellStyle name="Normal 2 2 2 142" xfId="884" xr:uid="{00000000-0005-0000-0000-0000A2010000}"/>
    <cellStyle name="Normal 2 2 2 143" xfId="890" xr:uid="{00000000-0005-0000-0000-0000A3010000}"/>
    <cellStyle name="Normal 2 2 2 144" xfId="895" xr:uid="{00000000-0005-0000-0000-0000A4010000}"/>
    <cellStyle name="Normal 2 2 2 145" xfId="900" xr:uid="{00000000-0005-0000-0000-0000A5010000}"/>
    <cellStyle name="Normal 2 2 2 146" xfId="905" xr:uid="{00000000-0005-0000-0000-0000A6010000}"/>
    <cellStyle name="Normal 2 2 2 147" xfId="911" xr:uid="{00000000-0005-0000-0000-0000A7010000}"/>
    <cellStyle name="Normal 2 2 2 148" xfId="916" xr:uid="{00000000-0005-0000-0000-0000A8010000}"/>
    <cellStyle name="Normal 2 2 2 149" xfId="922" xr:uid="{00000000-0005-0000-0000-0000A9010000}"/>
    <cellStyle name="Normal 2 2 2 15" xfId="119" xr:uid="{00000000-0005-0000-0000-0000AA010000}"/>
    <cellStyle name="Normal 2 2 2 150" xfId="927" xr:uid="{00000000-0005-0000-0000-0000AB010000}"/>
    <cellStyle name="Normal 2 2 2 151" xfId="932" xr:uid="{00000000-0005-0000-0000-0000AC010000}"/>
    <cellStyle name="Normal 2 2 2 152" xfId="936" xr:uid="{00000000-0005-0000-0000-0000AD010000}"/>
    <cellStyle name="Normal 2 2 2 153" xfId="941" xr:uid="{00000000-0005-0000-0000-0000AE010000}"/>
    <cellStyle name="Normal 2 2 2 154" xfId="947" xr:uid="{00000000-0005-0000-0000-0000AF010000}"/>
    <cellStyle name="Normal 2 2 2 155" xfId="952" xr:uid="{00000000-0005-0000-0000-0000B0010000}"/>
    <cellStyle name="Normal 2 2 2 156" xfId="957" xr:uid="{00000000-0005-0000-0000-0000B1010000}"/>
    <cellStyle name="Normal 2 2 2 156 2" xfId="598" xr:uid="{00000000-0005-0000-0000-0000B2010000}"/>
    <cellStyle name="Normal 2 2 2 156 2 2" xfId="1071" xr:uid="{00000000-0005-0000-0000-0000B3010000}"/>
    <cellStyle name="Normal 2 2 2 156 2 3" xfId="1124" xr:uid="{00000000-0005-0000-0000-0000B4010000}"/>
    <cellStyle name="Normal 2 2 2 156 2 4" xfId="1176" xr:uid="{00000000-0005-0000-0000-0000B5010000}"/>
    <cellStyle name="Normal 2 2 2 156 3" xfId="784" xr:uid="{00000000-0005-0000-0000-0000B6010000}"/>
    <cellStyle name="Normal 2 2 2 156 4" xfId="679" xr:uid="{00000000-0005-0000-0000-0000B7010000}"/>
    <cellStyle name="Normal 2 2 2 157" xfId="764" xr:uid="{00000000-0005-0000-0000-0000B8010000}"/>
    <cellStyle name="Normal 2 2 2 158" xfId="1033" xr:uid="{00000000-0005-0000-0000-0000B9010000}"/>
    <cellStyle name="Normal 2 2 2 159" xfId="1042" xr:uid="{00000000-0005-0000-0000-0000BA010000}"/>
    <cellStyle name="Normal 2 2 2 16" xfId="123" xr:uid="{00000000-0005-0000-0000-0000BB010000}"/>
    <cellStyle name="Normal 2 2 2 17" xfId="127" xr:uid="{00000000-0005-0000-0000-0000BC010000}"/>
    <cellStyle name="Normal 2 2 2 18" xfId="131" xr:uid="{00000000-0005-0000-0000-0000BD010000}"/>
    <cellStyle name="Normal 2 2 2 19" xfId="135" xr:uid="{00000000-0005-0000-0000-0000BE010000}"/>
    <cellStyle name="Normal 2 2 2 2" xfId="76" xr:uid="{00000000-0005-0000-0000-0000BF010000}"/>
    <cellStyle name="Normal 2 2 2 2 10" xfId="85" xr:uid="{00000000-0005-0000-0000-0000C0010000}"/>
    <cellStyle name="Normal 2 2 2 2 100" xfId="438" xr:uid="{00000000-0005-0000-0000-0000C1010000}"/>
    <cellStyle name="Normal 2 2 2 2 101" xfId="442" xr:uid="{00000000-0005-0000-0000-0000C2010000}"/>
    <cellStyle name="Normal 2 2 2 2 102" xfId="446" xr:uid="{00000000-0005-0000-0000-0000C3010000}"/>
    <cellStyle name="Normal 2 2 2 2 103" xfId="450" xr:uid="{00000000-0005-0000-0000-0000C4010000}"/>
    <cellStyle name="Normal 2 2 2 2 104" xfId="454" xr:uid="{00000000-0005-0000-0000-0000C5010000}"/>
    <cellStyle name="Normal 2 2 2 2 105" xfId="458" xr:uid="{00000000-0005-0000-0000-0000C6010000}"/>
    <cellStyle name="Normal 2 2 2 2 106" xfId="462" xr:uid="{00000000-0005-0000-0000-0000C7010000}"/>
    <cellStyle name="Normal 2 2 2 2 107" xfId="466" xr:uid="{00000000-0005-0000-0000-0000C8010000}"/>
    <cellStyle name="Normal 2 2 2 2 108" xfId="470" xr:uid="{00000000-0005-0000-0000-0000C9010000}"/>
    <cellStyle name="Normal 2 2 2 2 109" xfId="474" xr:uid="{00000000-0005-0000-0000-0000CA010000}"/>
    <cellStyle name="Normal 2 2 2 2 11" xfId="72" xr:uid="{00000000-0005-0000-0000-0000CB010000}"/>
    <cellStyle name="Normal 2 2 2 2 110" xfId="478" xr:uid="{00000000-0005-0000-0000-0000CC010000}"/>
    <cellStyle name="Normal 2 2 2 2 111" xfId="482" xr:uid="{00000000-0005-0000-0000-0000CD010000}"/>
    <cellStyle name="Normal 2 2 2 2 112" xfId="486" xr:uid="{00000000-0005-0000-0000-0000CE010000}"/>
    <cellStyle name="Normal 2 2 2 2 113" xfId="490" xr:uid="{00000000-0005-0000-0000-0000CF010000}"/>
    <cellStyle name="Normal 2 2 2 2 114" xfId="494" xr:uid="{00000000-0005-0000-0000-0000D0010000}"/>
    <cellStyle name="Normal 2 2 2 2 115" xfId="498" xr:uid="{00000000-0005-0000-0000-0000D1010000}"/>
    <cellStyle name="Normal 2 2 2 2 116" xfId="502" xr:uid="{00000000-0005-0000-0000-0000D2010000}"/>
    <cellStyle name="Normal 2 2 2 2 117" xfId="506" xr:uid="{00000000-0005-0000-0000-0000D3010000}"/>
    <cellStyle name="Normal 2 2 2 2 118" xfId="510" xr:uid="{00000000-0005-0000-0000-0000D4010000}"/>
    <cellStyle name="Normal 2 2 2 2 119" xfId="514" xr:uid="{00000000-0005-0000-0000-0000D5010000}"/>
    <cellStyle name="Normal 2 2 2 2 12" xfId="71" xr:uid="{00000000-0005-0000-0000-0000D6010000}"/>
    <cellStyle name="Normal 2 2 2 2 120" xfId="518" xr:uid="{00000000-0005-0000-0000-0000D7010000}"/>
    <cellStyle name="Normal 2 2 2 2 121" xfId="522" xr:uid="{00000000-0005-0000-0000-0000D8010000}"/>
    <cellStyle name="Normal 2 2 2 2 122" xfId="526" xr:uid="{00000000-0005-0000-0000-0000D9010000}"/>
    <cellStyle name="Normal 2 2 2 2 123" xfId="530" xr:uid="{00000000-0005-0000-0000-0000DA010000}"/>
    <cellStyle name="Normal 2 2 2 2 124" xfId="534" xr:uid="{00000000-0005-0000-0000-0000DB010000}"/>
    <cellStyle name="Normal 2 2 2 2 125" xfId="538" xr:uid="{00000000-0005-0000-0000-0000DC010000}"/>
    <cellStyle name="Normal 2 2 2 2 126" xfId="542" xr:uid="{00000000-0005-0000-0000-0000DD010000}"/>
    <cellStyle name="Normal 2 2 2 2 127" xfId="546" xr:uid="{00000000-0005-0000-0000-0000DE010000}"/>
    <cellStyle name="Normal 2 2 2 2 128" xfId="550" xr:uid="{00000000-0005-0000-0000-0000DF010000}"/>
    <cellStyle name="Normal 2 2 2 2 129" xfId="554" xr:uid="{00000000-0005-0000-0000-0000E0010000}"/>
    <cellStyle name="Normal 2 2 2 2 13" xfId="73" xr:uid="{00000000-0005-0000-0000-0000E1010000}"/>
    <cellStyle name="Normal 2 2 2 2 130" xfId="558" xr:uid="{00000000-0005-0000-0000-0000E2010000}"/>
    <cellStyle name="Normal 2 2 2 2 131" xfId="562" xr:uid="{00000000-0005-0000-0000-0000E3010000}"/>
    <cellStyle name="Normal 2 2 2 2 132" xfId="619" xr:uid="{00000000-0005-0000-0000-0000E4010000}"/>
    <cellStyle name="Normal 2 2 2 2 132 2" xfId="970" xr:uid="{00000000-0005-0000-0000-0000E5010000}"/>
    <cellStyle name="Normal 2 2 2 2 132 2 2" xfId="979" xr:uid="{00000000-0005-0000-0000-0000E6010000}"/>
    <cellStyle name="Normal 2 2 2 2 132 2 2 2" xfId="1078" xr:uid="{00000000-0005-0000-0000-0000E7010000}"/>
    <cellStyle name="Normal 2 2 2 2 132 2 2 2 2" xfId="1084" xr:uid="{00000000-0005-0000-0000-0000E8010000}"/>
    <cellStyle name="Normal 2 2 2 2 132 2 2 2 3" xfId="1137" xr:uid="{00000000-0005-0000-0000-0000E9010000}"/>
    <cellStyle name="Normal 2 2 2 2 132 2 2 2 4" xfId="1189" xr:uid="{00000000-0005-0000-0000-0000EA010000}"/>
    <cellStyle name="Normal 2 2 2 2 132 2 2 3" xfId="1131" xr:uid="{00000000-0005-0000-0000-0000EB010000}"/>
    <cellStyle name="Normal 2 2 2 2 132 2 2 4" xfId="1183" xr:uid="{00000000-0005-0000-0000-0000EC010000}"/>
    <cellStyle name="Normal 2 2 2 2 132 2 3" xfId="773" xr:uid="{00000000-0005-0000-0000-0000ED010000}"/>
    <cellStyle name="Normal 2 2 2 2 132 2 4" xfId="1027" xr:uid="{00000000-0005-0000-0000-0000EE010000}"/>
    <cellStyle name="Normal 2 2 2 2 132 2 5" xfId="1037" xr:uid="{00000000-0005-0000-0000-0000EF010000}"/>
    <cellStyle name="Normal 2 2 2 2 132 3" xfId="794" xr:uid="{00000000-0005-0000-0000-0000F0010000}"/>
    <cellStyle name="Normal 2 2 2 2 132 3 2" xfId="1048" xr:uid="{00000000-0005-0000-0000-0000F1010000}"/>
    <cellStyle name="Normal 2 2 2 2 132 3 3" xfId="1101" xr:uid="{00000000-0005-0000-0000-0000F2010000}"/>
    <cellStyle name="Normal 2 2 2 2 132 3 4" xfId="1153" xr:uid="{00000000-0005-0000-0000-0000F3010000}"/>
    <cellStyle name="Normal 2 2 2 2 132 4" xfId="940" xr:uid="{00000000-0005-0000-0000-0000F4010000}"/>
    <cellStyle name="Normal 2 2 2 2 132 5" xfId="1032" xr:uid="{00000000-0005-0000-0000-0000F5010000}"/>
    <cellStyle name="Normal 2 2 2 2 133" xfId="740" xr:uid="{00000000-0005-0000-0000-0000F6010000}"/>
    <cellStyle name="Normal 2 2 2 2 134" xfId="736" xr:uid="{00000000-0005-0000-0000-0000F7010000}"/>
    <cellStyle name="Normal 2 2 2 2 135" xfId="747" xr:uid="{00000000-0005-0000-0000-0000F8010000}"/>
    <cellStyle name="Normal 2 2 2 2 136" xfId="705" xr:uid="{00000000-0005-0000-0000-0000F9010000}"/>
    <cellStyle name="Normal 2 2 2 2 137" xfId="717" xr:uid="{00000000-0005-0000-0000-0000FA010000}"/>
    <cellStyle name="Normal 2 2 2 2 138" xfId="669" xr:uid="{00000000-0005-0000-0000-0000FB010000}"/>
    <cellStyle name="Normal 2 2 2 2 139" xfId="693" xr:uid="{00000000-0005-0000-0000-0000FC010000}"/>
    <cellStyle name="Normal 2 2 2 2 14" xfId="94" xr:uid="{00000000-0005-0000-0000-0000FD010000}"/>
    <cellStyle name="Normal 2 2 2 2 140" xfId="758" xr:uid="{00000000-0005-0000-0000-0000FE010000}"/>
    <cellStyle name="Normal 2 2 2 2 141" xfId="670" xr:uid="{00000000-0005-0000-0000-0000FF010000}"/>
    <cellStyle name="Normal 2 2 2 2 142" xfId="689" xr:uid="{00000000-0005-0000-0000-000000020000}"/>
    <cellStyle name="Normal 2 2 2 2 143" xfId="774" xr:uid="{00000000-0005-0000-0000-000001020000}"/>
    <cellStyle name="Normal 2 2 2 2 144" xfId="809" xr:uid="{00000000-0005-0000-0000-000002020000}"/>
    <cellStyle name="Normal 2 2 2 2 145" xfId="824" xr:uid="{00000000-0005-0000-0000-000003020000}"/>
    <cellStyle name="Normal 2 2 2 2 146" xfId="837" xr:uid="{00000000-0005-0000-0000-000004020000}"/>
    <cellStyle name="Normal 2 2 2 2 147" xfId="609" xr:uid="{00000000-0005-0000-0000-000005020000}"/>
    <cellStyle name="Normal 2 2 2 2 148" xfId="770" xr:uid="{00000000-0005-0000-0000-000006020000}"/>
    <cellStyle name="Normal 2 2 2 2 149" xfId="820" xr:uid="{00000000-0005-0000-0000-000007020000}"/>
    <cellStyle name="Normal 2 2 2 2 15" xfId="82" xr:uid="{00000000-0005-0000-0000-000008020000}"/>
    <cellStyle name="Normal 2 2 2 2 150" xfId="846" xr:uid="{00000000-0005-0000-0000-000009020000}"/>
    <cellStyle name="Normal 2 2 2 2 151" xfId="600" xr:uid="{00000000-0005-0000-0000-00000A020000}"/>
    <cellStyle name="Normal 2 2 2 2 152" xfId="806" xr:uid="{00000000-0005-0000-0000-00000B020000}"/>
    <cellStyle name="Normal 2 2 2 2 153" xfId="842" xr:uid="{00000000-0005-0000-0000-00000C020000}"/>
    <cellStyle name="Normal 2 2 2 2 154" xfId="603" xr:uid="{00000000-0005-0000-0000-00000D020000}"/>
    <cellStyle name="Normal 2 2 2 2 155" xfId="790" xr:uid="{00000000-0005-0000-0000-00000E020000}"/>
    <cellStyle name="Normal 2 2 2 2 156" xfId="814" xr:uid="{00000000-0005-0000-0000-00000F020000}"/>
    <cellStyle name="Normal 2 2 2 2 156 2" xfId="602" xr:uid="{00000000-0005-0000-0000-000010020000}"/>
    <cellStyle name="Normal 2 2 2 2 156 2 2" xfId="1065" xr:uid="{00000000-0005-0000-0000-000011020000}"/>
    <cellStyle name="Normal 2 2 2 2 156 2 3" xfId="1118" xr:uid="{00000000-0005-0000-0000-000012020000}"/>
    <cellStyle name="Normal 2 2 2 2 156 2 4" xfId="1170" xr:uid="{00000000-0005-0000-0000-000013020000}"/>
    <cellStyle name="Normal 2 2 2 2 156 3" xfId="651" xr:uid="{00000000-0005-0000-0000-000014020000}"/>
    <cellStyle name="Normal 2 2 2 2 156 4" xfId="1041" xr:uid="{00000000-0005-0000-0000-000015020000}"/>
    <cellStyle name="Normal 2 2 2 2 157" xfId="910" xr:uid="{00000000-0005-0000-0000-000016020000}"/>
    <cellStyle name="Normal 2 2 2 2 158" xfId="1020" xr:uid="{00000000-0005-0000-0000-000017020000}"/>
    <cellStyle name="Normal 2 2 2 2 159" xfId="951" xr:uid="{00000000-0005-0000-0000-000018020000}"/>
    <cellStyle name="Normal 2 2 2 2 16" xfId="102" xr:uid="{00000000-0005-0000-0000-000019020000}"/>
    <cellStyle name="Normal 2 2 2 2 17" xfId="106" xr:uid="{00000000-0005-0000-0000-00001A020000}"/>
    <cellStyle name="Normal 2 2 2 2 18" xfId="110" xr:uid="{00000000-0005-0000-0000-00001B020000}"/>
    <cellStyle name="Normal 2 2 2 2 19" xfId="114" xr:uid="{00000000-0005-0000-0000-00001C020000}"/>
    <cellStyle name="Normal 2 2 2 2 2" xfId="77" xr:uid="{00000000-0005-0000-0000-00001D020000}"/>
    <cellStyle name="Normal 2 2 2 2 2 10" xfId="868" xr:uid="{00000000-0005-0000-0000-00001E020000}"/>
    <cellStyle name="Normal 2 2 2 2 2 11" xfId="875" xr:uid="{00000000-0005-0000-0000-00001F020000}"/>
    <cellStyle name="Normal 2 2 2 2 2 12" xfId="882" xr:uid="{00000000-0005-0000-0000-000020020000}"/>
    <cellStyle name="Normal 2 2 2 2 2 13" xfId="888" xr:uid="{00000000-0005-0000-0000-000021020000}"/>
    <cellStyle name="Normal 2 2 2 2 2 14" xfId="893" xr:uid="{00000000-0005-0000-0000-000022020000}"/>
    <cellStyle name="Normal 2 2 2 2 2 15" xfId="898" xr:uid="{00000000-0005-0000-0000-000023020000}"/>
    <cellStyle name="Normal 2 2 2 2 2 16" xfId="903" xr:uid="{00000000-0005-0000-0000-000024020000}"/>
    <cellStyle name="Normal 2 2 2 2 2 17" xfId="908" xr:uid="{00000000-0005-0000-0000-000025020000}"/>
    <cellStyle name="Normal 2 2 2 2 2 18" xfId="914" xr:uid="{00000000-0005-0000-0000-000026020000}"/>
    <cellStyle name="Normal 2 2 2 2 2 19" xfId="919" xr:uid="{00000000-0005-0000-0000-000027020000}"/>
    <cellStyle name="Normal 2 2 2 2 2 2" xfId="629" xr:uid="{00000000-0005-0000-0000-000028020000}"/>
    <cellStyle name="Normal 2 2 2 2 2 2 10" xfId="668" xr:uid="{00000000-0005-0000-0000-000029020000}"/>
    <cellStyle name="Normal 2 2 2 2 2 2 11" xfId="698" xr:uid="{00000000-0005-0000-0000-00002A020000}"/>
    <cellStyle name="Normal 2 2 2 2 2 2 12" xfId="745" xr:uid="{00000000-0005-0000-0000-00002B020000}"/>
    <cellStyle name="Normal 2 2 2 2 2 2 13" xfId="716" xr:uid="{00000000-0005-0000-0000-00002C020000}"/>
    <cellStyle name="Normal 2 2 2 2 2 2 14" xfId="671" xr:uid="{00000000-0005-0000-0000-00002D020000}"/>
    <cellStyle name="Normal 2 2 2 2 2 2 15" xfId="687" xr:uid="{00000000-0005-0000-0000-00002E020000}"/>
    <cellStyle name="Normal 2 2 2 2 2 2 16" xfId="781" xr:uid="{00000000-0005-0000-0000-00002F020000}"/>
    <cellStyle name="Normal 2 2 2 2 2 2 17" xfId="646" xr:uid="{00000000-0005-0000-0000-000030020000}"/>
    <cellStyle name="Normal 2 2 2 2 2 2 18" xfId="768" xr:uid="{00000000-0005-0000-0000-000031020000}"/>
    <cellStyle name="Normal 2 2 2 2 2 2 19" xfId="828" xr:uid="{00000000-0005-0000-0000-000032020000}"/>
    <cellStyle name="Normal 2 2 2 2 2 2 2" xfId="630" xr:uid="{00000000-0005-0000-0000-000033020000}"/>
    <cellStyle name="Normal 2 2 2 2 2 2 2 2" xfId="987" xr:uid="{00000000-0005-0000-0000-000034020000}"/>
    <cellStyle name="Normal 2 2 2 2 2 2 2 2 2" xfId="988" xr:uid="{00000000-0005-0000-0000-000035020000}"/>
    <cellStyle name="Normal 2 2 2 2 2 2 2 2 2 2" xfId="1090" xr:uid="{00000000-0005-0000-0000-000036020000}"/>
    <cellStyle name="Normal 2 2 2 2 2 2 2 2 2 2 2" xfId="1091" xr:uid="{00000000-0005-0000-0000-000037020000}"/>
    <cellStyle name="Normal 2 2 2 2 2 2 2 2 2 2 3" xfId="1144" xr:uid="{00000000-0005-0000-0000-000038020000}"/>
    <cellStyle name="Normal 2 2 2 2 2 2 2 2 2 2 4" xfId="1196" xr:uid="{00000000-0005-0000-0000-000039020000}"/>
    <cellStyle name="Normal 2 2 2 2 2 2 2 2 2 3" xfId="1143" xr:uid="{00000000-0005-0000-0000-00003A020000}"/>
    <cellStyle name="Normal 2 2 2 2 2 2 2 2 2 4" xfId="1195" xr:uid="{00000000-0005-0000-0000-00003B020000}"/>
    <cellStyle name="Normal 2 2 2 2 2 2 2 2 3" xfId="1014" xr:uid="{00000000-0005-0000-0000-00003C020000}"/>
    <cellStyle name="Normal 2 2 2 2 2 2 2 2 4" xfId="963" xr:uid="{00000000-0005-0000-0000-00003D020000}"/>
    <cellStyle name="Normal 2 2 2 2 2 2 2 2 5" xfId="1016" xr:uid="{00000000-0005-0000-0000-00003E020000}"/>
    <cellStyle name="Normal 2 2 2 2 2 2 2 3" xfId="1018" xr:uid="{00000000-0005-0000-0000-00003F020000}"/>
    <cellStyle name="Normal 2 2 2 2 2 2 2 3 2" xfId="1055" xr:uid="{00000000-0005-0000-0000-000040020000}"/>
    <cellStyle name="Normal 2 2 2 2 2 2 2 3 3" xfId="1108" xr:uid="{00000000-0005-0000-0000-000041020000}"/>
    <cellStyle name="Normal 2 2 2 2 2 2 2 3 4" xfId="1160" xr:uid="{00000000-0005-0000-0000-000042020000}"/>
    <cellStyle name="Normal 2 2 2 2 2 2 2 4" xfId="1035" xr:uid="{00000000-0005-0000-0000-000043020000}"/>
    <cellStyle name="Normal 2 2 2 2 2 2 2 5" xfId="1044" xr:uid="{00000000-0005-0000-0000-000044020000}"/>
    <cellStyle name="Normal 2 2 2 2 2 2 20" xfId="823" xr:uid="{00000000-0005-0000-0000-000045020000}"/>
    <cellStyle name="Normal 2 2 2 2 2 2 21" xfId="841" xr:uid="{00000000-0005-0000-0000-000046020000}"/>
    <cellStyle name="Normal 2 2 2 2 2 2 22" xfId="606" xr:uid="{00000000-0005-0000-0000-000047020000}"/>
    <cellStyle name="Normal 2 2 2 2 2 2 23" xfId="642" xr:uid="{00000000-0005-0000-0000-000048020000}"/>
    <cellStyle name="Normal 2 2 2 2 2 2 24" xfId="788" xr:uid="{00000000-0005-0000-0000-000049020000}"/>
    <cellStyle name="Normal 2 2 2 2 2 2 25" xfId="821" xr:uid="{00000000-0005-0000-0000-00004A020000}"/>
    <cellStyle name="Normal 2 2 2 2 2 2 26" xfId="844" xr:uid="{00000000-0005-0000-0000-00004B020000}"/>
    <cellStyle name="Normal 2 2 2 2 2 2 26 2" xfId="1054" xr:uid="{00000000-0005-0000-0000-00004C020000}"/>
    <cellStyle name="Normal 2 2 2 2 2 2 26 2 2" xfId="1066" xr:uid="{00000000-0005-0000-0000-00004D020000}"/>
    <cellStyle name="Normal 2 2 2 2 2 2 26 2 3" xfId="1119" xr:uid="{00000000-0005-0000-0000-00004E020000}"/>
    <cellStyle name="Normal 2 2 2 2 2 2 26 2 4" xfId="1171" xr:uid="{00000000-0005-0000-0000-00004F020000}"/>
    <cellStyle name="Normal 2 2 2 2 2 2 26 3" xfId="1107" xr:uid="{00000000-0005-0000-0000-000050020000}"/>
    <cellStyle name="Normal 2 2 2 2 2 2 26 4" xfId="1159" xr:uid="{00000000-0005-0000-0000-000051020000}"/>
    <cellStyle name="Normal 2 2 2 2 2 2 27" xfId="741" xr:uid="{00000000-0005-0000-0000-000052020000}"/>
    <cellStyle name="Normal 2 2 2 2 2 2 28" xfId="731" xr:uid="{00000000-0005-0000-0000-000053020000}"/>
    <cellStyle name="Normal 2 2 2 2 2 2 29" xfId="777" xr:uid="{00000000-0005-0000-0000-000054020000}"/>
    <cellStyle name="Normal 2 2 2 2 2 2 3" xfId="700" xr:uid="{00000000-0005-0000-0000-000055020000}"/>
    <cellStyle name="Normal 2 2 2 2 2 2 4" xfId="733" xr:uid="{00000000-0005-0000-0000-000056020000}"/>
    <cellStyle name="Normal 2 2 2 2 2 2 5" xfId="755" xr:uid="{00000000-0005-0000-0000-000057020000}"/>
    <cellStyle name="Normal 2 2 2 2 2 2 6" xfId="640" xr:uid="{00000000-0005-0000-0000-000058020000}"/>
    <cellStyle name="Normal 2 2 2 2 2 2 7" xfId="663" xr:uid="{00000000-0005-0000-0000-000059020000}"/>
    <cellStyle name="Normal 2 2 2 2 2 2 8" xfId="708" xr:uid="{00000000-0005-0000-0000-00005A020000}"/>
    <cellStyle name="Normal 2 2 2 2 2 2 9" xfId="639" xr:uid="{00000000-0005-0000-0000-00005B020000}"/>
    <cellStyle name="Normal 2 2 2 2 2 20" xfId="925" xr:uid="{00000000-0005-0000-0000-00005C020000}"/>
    <cellStyle name="Normal 2 2 2 2 2 21" xfId="931" xr:uid="{00000000-0005-0000-0000-00005D020000}"/>
    <cellStyle name="Normal 2 2 2 2 2 22" xfId="935" xr:uid="{00000000-0005-0000-0000-00005E020000}"/>
    <cellStyle name="Normal 2 2 2 2 2 23" xfId="939" xr:uid="{00000000-0005-0000-0000-00005F020000}"/>
    <cellStyle name="Normal 2 2 2 2 2 24" xfId="945" xr:uid="{00000000-0005-0000-0000-000060020000}"/>
    <cellStyle name="Normal 2 2 2 2 2 25" xfId="950" xr:uid="{00000000-0005-0000-0000-000061020000}"/>
    <cellStyle name="Normal 2 2 2 2 2 26" xfId="955" xr:uid="{00000000-0005-0000-0000-000062020000}"/>
    <cellStyle name="Normal 2 2 2 2 2 26 2" xfId="871" xr:uid="{00000000-0005-0000-0000-000063020000}"/>
    <cellStyle name="Normal 2 2 2 2 2 26 2 2" xfId="1070" xr:uid="{00000000-0005-0000-0000-000064020000}"/>
    <cellStyle name="Normal 2 2 2 2 2 26 2 3" xfId="1123" xr:uid="{00000000-0005-0000-0000-000065020000}"/>
    <cellStyle name="Normal 2 2 2 2 2 26 2 4" xfId="1175" xr:uid="{00000000-0005-0000-0000-000066020000}"/>
    <cellStyle name="Normal 2 2 2 2 2 26 3" xfId="962" xr:uid="{00000000-0005-0000-0000-000067020000}"/>
    <cellStyle name="Normal 2 2 2 2 2 26 4" xfId="1015" xr:uid="{00000000-0005-0000-0000-000068020000}"/>
    <cellStyle name="Normal 2 2 2 2 2 27" xfId="601" xr:uid="{00000000-0005-0000-0000-000069020000}"/>
    <cellStyle name="Normal 2 2 2 2 2 28" xfId="921" xr:uid="{00000000-0005-0000-0000-00006A020000}"/>
    <cellStyle name="Normal 2 2 2 2 2 29" xfId="1021" xr:uid="{00000000-0005-0000-0000-00006B020000}"/>
    <cellStyle name="Normal 2 2 2 2 2 3" xfId="702" xr:uid="{00000000-0005-0000-0000-00006C020000}"/>
    <cellStyle name="Normal 2 2 2 2 2 3 2" xfId="971" xr:uid="{00000000-0005-0000-0000-00006D020000}"/>
    <cellStyle name="Normal 2 2 2 2 2 3 2 2" xfId="998" xr:uid="{00000000-0005-0000-0000-00006E020000}"/>
    <cellStyle name="Normal 2 2 2 2 2 3 2 2 2" xfId="1079" xr:uid="{00000000-0005-0000-0000-00006F020000}"/>
    <cellStyle name="Normal 2 2 2 2 2 3 2 2 2 2" xfId="1093" xr:uid="{00000000-0005-0000-0000-000070020000}"/>
    <cellStyle name="Normal 2 2 2 2 2 3 2 2 2 3" xfId="1146" xr:uid="{00000000-0005-0000-0000-000071020000}"/>
    <cellStyle name="Normal 2 2 2 2 2 3 2 2 2 4" xfId="1198" xr:uid="{00000000-0005-0000-0000-000072020000}"/>
    <cellStyle name="Normal 2 2 2 2 2 3 2 2 3" xfId="1132" xr:uid="{00000000-0005-0000-0000-000073020000}"/>
    <cellStyle name="Normal 2 2 2 2 2 3 2 2 4" xfId="1184" xr:uid="{00000000-0005-0000-0000-000074020000}"/>
    <cellStyle name="Normal 2 2 2 2 2 3 2 3" xfId="849" xr:uid="{00000000-0005-0000-0000-000075020000}"/>
    <cellStyle name="Normal 2 2 2 2 2 3 2 4" xfId="1019" xr:uid="{00000000-0005-0000-0000-000076020000}"/>
    <cellStyle name="Normal 2 2 2 2 2 3 2 5" xfId="792" xr:uid="{00000000-0005-0000-0000-000077020000}"/>
    <cellStyle name="Normal 2 2 2 2 2 3 3" xfId="650" xr:uid="{00000000-0005-0000-0000-000078020000}"/>
    <cellStyle name="Normal 2 2 2 2 2 3 3 2" xfId="1060" xr:uid="{00000000-0005-0000-0000-000079020000}"/>
    <cellStyle name="Normal 2 2 2 2 2 3 3 3" xfId="1113" xr:uid="{00000000-0005-0000-0000-00007A020000}"/>
    <cellStyle name="Normal 2 2 2 2 2 3 3 4" xfId="1165" xr:uid="{00000000-0005-0000-0000-00007B020000}"/>
    <cellStyle name="Normal 2 2 2 2 2 3 4" xfId="608" xr:uid="{00000000-0005-0000-0000-00007C020000}"/>
    <cellStyle name="Normal 2 2 2 2 2 3 5" xfId="1022" xr:uid="{00000000-0005-0000-0000-00007D020000}"/>
    <cellStyle name="Normal 2 2 2 2 2 4" xfId="729" xr:uid="{00000000-0005-0000-0000-00007E020000}"/>
    <cellStyle name="Normal 2 2 2 2 2 5" xfId="771" xr:uid="{00000000-0005-0000-0000-00007F020000}"/>
    <cellStyle name="Normal 2 2 2 2 2 6" xfId="818" xr:uid="{00000000-0005-0000-0000-000080020000}"/>
    <cellStyle name="Normal 2 2 2 2 2 7" xfId="852" xr:uid="{00000000-0005-0000-0000-000081020000}"/>
    <cellStyle name="Normal 2 2 2 2 2 8" xfId="858" xr:uid="{00000000-0005-0000-0000-000082020000}"/>
    <cellStyle name="Normal 2 2 2 2 2 9" xfId="863" xr:uid="{00000000-0005-0000-0000-000083020000}"/>
    <cellStyle name="Normal 2 2 2 2 20" xfId="118" xr:uid="{00000000-0005-0000-0000-000084020000}"/>
    <cellStyle name="Normal 2 2 2 2 21" xfId="122" xr:uid="{00000000-0005-0000-0000-000085020000}"/>
    <cellStyle name="Normal 2 2 2 2 22" xfId="126" xr:uid="{00000000-0005-0000-0000-000086020000}"/>
    <cellStyle name="Normal 2 2 2 2 23" xfId="130" xr:uid="{00000000-0005-0000-0000-000087020000}"/>
    <cellStyle name="Normal 2 2 2 2 24" xfId="134" xr:uid="{00000000-0005-0000-0000-000088020000}"/>
    <cellStyle name="Normal 2 2 2 2 25" xfId="138" xr:uid="{00000000-0005-0000-0000-000089020000}"/>
    <cellStyle name="Normal 2 2 2 2 26" xfId="142" xr:uid="{00000000-0005-0000-0000-00008A020000}"/>
    <cellStyle name="Normal 2 2 2 2 27" xfId="146" xr:uid="{00000000-0005-0000-0000-00008B020000}"/>
    <cellStyle name="Normal 2 2 2 2 28" xfId="150" xr:uid="{00000000-0005-0000-0000-00008C020000}"/>
    <cellStyle name="Normal 2 2 2 2 29" xfId="154" xr:uid="{00000000-0005-0000-0000-00008D020000}"/>
    <cellStyle name="Normal 2 2 2 2 3" xfId="90" xr:uid="{00000000-0005-0000-0000-00008E020000}"/>
    <cellStyle name="Normal 2 2 2 2 30" xfId="158" xr:uid="{00000000-0005-0000-0000-00008F020000}"/>
    <cellStyle name="Normal 2 2 2 2 31" xfId="162" xr:uid="{00000000-0005-0000-0000-000090020000}"/>
    <cellStyle name="Normal 2 2 2 2 32" xfId="166" xr:uid="{00000000-0005-0000-0000-000091020000}"/>
    <cellStyle name="Normal 2 2 2 2 33" xfId="170" xr:uid="{00000000-0005-0000-0000-000092020000}"/>
    <cellStyle name="Normal 2 2 2 2 34" xfId="174" xr:uid="{00000000-0005-0000-0000-000093020000}"/>
    <cellStyle name="Normal 2 2 2 2 35" xfId="178" xr:uid="{00000000-0005-0000-0000-000094020000}"/>
    <cellStyle name="Normal 2 2 2 2 36" xfId="182" xr:uid="{00000000-0005-0000-0000-000095020000}"/>
    <cellStyle name="Normal 2 2 2 2 37" xfId="186" xr:uid="{00000000-0005-0000-0000-000096020000}"/>
    <cellStyle name="Normal 2 2 2 2 38" xfId="190" xr:uid="{00000000-0005-0000-0000-000097020000}"/>
    <cellStyle name="Normal 2 2 2 2 39" xfId="194" xr:uid="{00000000-0005-0000-0000-000098020000}"/>
    <cellStyle name="Normal 2 2 2 2 4" xfId="98" xr:uid="{00000000-0005-0000-0000-000099020000}"/>
    <cellStyle name="Normal 2 2 2 2 40" xfId="198" xr:uid="{00000000-0005-0000-0000-00009A020000}"/>
    <cellStyle name="Normal 2 2 2 2 41" xfId="202" xr:uid="{00000000-0005-0000-0000-00009B020000}"/>
    <cellStyle name="Normal 2 2 2 2 42" xfId="206" xr:uid="{00000000-0005-0000-0000-00009C020000}"/>
    <cellStyle name="Normal 2 2 2 2 43" xfId="210" xr:uid="{00000000-0005-0000-0000-00009D020000}"/>
    <cellStyle name="Normal 2 2 2 2 44" xfId="214" xr:uid="{00000000-0005-0000-0000-00009E020000}"/>
    <cellStyle name="Normal 2 2 2 2 45" xfId="218" xr:uid="{00000000-0005-0000-0000-00009F020000}"/>
    <cellStyle name="Normal 2 2 2 2 46" xfId="222" xr:uid="{00000000-0005-0000-0000-0000A0020000}"/>
    <cellStyle name="Normal 2 2 2 2 47" xfId="226" xr:uid="{00000000-0005-0000-0000-0000A1020000}"/>
    <cellStyle name="Normal 2 2 2 2 48" xfId="230" xr:uid="{00000000-0005-0000-0000-0000A2020000}"/>
    <cellStyle name="Normal 2 2 2 2 49" xfId="234" xr:uid="{00000000-0005-0000-0000-0000A3020000}"/>
    <cellStyle name="Normal 2 2 2 2 5" xfId="80" xr:uid="{00000000-0005-0000-0000-0000A4020000}"/>
    <cellStyle name="Normal 2 2 2 2 50" xfId="238" xr:uid="{00000000-0005-0000-0000-0000A5020000}"/>
    <cellStyle name="Normal 2 2 2 2 51" xfId="242" xr:uid="{00000000-0005-0000-0000-0000A6020000}"/>
    <cellStyle name="Normal 2 2 2 2 52" xfId="246" xr:uid="{00000000-0005-0000-0000-0000A7020000}"/>
    <cellStyle name="Normal 2 2 2 2 53" xfId="250" xr:uid="{00000000-0005-0000-0000-0000A8020000}"/>
    <cellStyle name="Normal 2 2 2 2 54" xfId="254" xr:uid="{00000000-0005-0000-0000-0000A9020000}"/>
    <cellStyle name="Normal 2 2 2 2 55" xfId="258" xr:uid="{00000000-0005-0000-0000-0000AA020000}"/>
    <cellStyle name="Normal 2 2 2 2 56" xfId="262" xr:uid="{00000000-0005-0000-0000-0000AB020000}"/>
    <cellStyle name="Normal 2 2 2 2 57" xfId="266" xr:uid="{00000000-0005-0000-0000-0000AC020000}"/>
    <cellStyle name="Normal 2 2 2 2 58" xfId="270" xr:uid="{00000000-0005-0000-0000-0000AD020000}"/>
    <cellStyle name="Normal 2 2 2 2 59" xfId="274" xr:uid="{00000000-0005-0000-0000-0000AE020000}"/>
    <cellStyle name="Normal 2 2 2 2 6" xfId="89" xr:uid="{00000000-0005-0000-0000-0000AF020000}"/>
    <cellStyle name="Normal 2 2 2 2 60" xfId="278" xr:uid="{00000000-0005-0000-0000-0000B0020000}"/>
    <cellStyle name="Normal 2 2 2 2 61" xfId="282" xr:uid="{00000000-0005-0000-0000-0000B1020000}"/>
    <cellStyle name="Normal 2 2 2 2 62" xfId="286" xr:uid="{00000000-0005-0000-0000-0000B2020000}"/>
    <cellStyle name="Normal 2 2 2 2 63" xfId="290" xr:uid="{00000000-0005-0000-0000-0000B3020000}"/>
    <cellStyle name="Normal 2 2 2 2 64" xfId="294" xr:uid="{00000000-0005-0000-0000-0000B4020000}"/>
    <cellStyle name="Normal 2 2 2 2 65" xfId="298" xr:uid="{00000000-0005-0000-0000-0000B5020000}"/>
    <cellStyle name="Normal 2 2 2 2 66" xfId="302" xr:uid="{00000000-0005-0000-0000-0000B6020000}"/>
    <cellStyle name="Normal 2 2 2 2 67" xfId="306" xr:uid="{00000000-0005-0000-0000-0000B7020000}"/>
    <cellStyle name="Normal 2 2 2 2 68" xfId="310" xr:uid="{00000000-0005-0000-0000-0000B8020000}"/>
    <cellStyle name="Normal 2 2 2 2 69" xfId="314" xr:uid="{00000000-0005-0000-0000-0000B9020000}"/>
    <cellStyle name="Normal 2 2 2 2 7" xfId="95" xr:uid="{00000000-0005-0000-0000-0000BA020000}"/>
    <cellStyle name="Normal 2 2 2 2 70" xfId="318" xr:uid="{00000000-0005-0000-0000-0000BB020000}"/>
    <cellStyle name="Normal 2 2 2 2 71" xfId="322" xr:uid="{00000000-0005-0000-0000-0000BC020000}"/>
    <cellStyle name="Normal 2 2 2 2 72" xfId="326" xr:uid="{00000000-0005-0000-0000-0000BD020000}"/>
    <cellStyle name="Normal 2 2 2 2 73" xfId="330" xr:uid="{00000000-0005-0000-0000-0000BE020000}"/>
    <cellStyle name="Normal 2 2 2 2 74" xfId="334" xr:uid="{00000000-0005-0000-0000-0000BF020000}"/>
    <cellStyle name="Normal 2 2 2 2 75" xfId="338" xr:uid="{00000000-0005-0000-0000-0000C0020000}"/>
    <cellStyle name="Normal 2 2 2 2 76" xfId="342" xr:uid="{00000000-0005-0000-0000-0000C1020000}"/>
    <cellStyle name="Normal 2 2 2 2 77" xfId="346" xr:uid="{00000000-0005-0000-0000-0000C2020000}"/>
    <cellStyle name="Normal 2 2 2 2 78" xfId="350" xr:uid="{00000000-0005-0000-0000-0000C3020000}"/>
    <cellStyle name="Normal 2 2 2 2 79" xfId="354" xr:uid="{00000000-0005-0000-0000-0000C4020000}"/>
    <cellStyle name="Normal 2 2 2 2 8" xfId="83" xr:uid="{00000000-0005-0000-0000-0000C5020000}"/>
    <cellStyle name="Normal 2 2 2 2 80" xfId="358" xr:uid="{00000000-0005-0000-0000-0000C6020000}"/>
    <cellStyle name="Normal 2 2 2 2 81" xfId="362" xr:uid="{00000000-0005-0000-0000-0000C7020000}"/>
    <cellStyle name="Normal 2 2 2 2 82" xfId="366" xr:uid="{00000000-0005-0000-0000-0000C8020000}"/>
    <cellStyle name="Normal 2 2 2 2 83" xfId="370" xr:uid="{00000000-0005-0000-0000-0000C9020000}"/>
    <cellStyle name="Normal 2 2 2 2 84" xfId="374" xr:uid="{00000000-0005-0000-0000-0000CA020000}"/>
    <cellStyle name="Normal 2 2 2 2 85" xfId="378" xr:uid="{00000000-0005-0000-0000-0000CB020000}"/>
    <cellStyle name="Normal 2 2 2 2 86" xfId="382" xr:uid="{00000000-0005-0000-0000-0000CC020000}"/>
    <cellStyle name="Normal 2 2 2 2 87" xfId="386" xr:uid="{00000000-0005-0000-0000-0000CD020000}"/>
    <cellStyle name="Normal 2 2 2 2 88" xfId="390" xr:uid="{00000000-0005-0000-0000-0000CE020000}"/>
    <cellStyle name="Normal 2 2 2 2 89" xfId="394" xr:uid="{00000000-0005-0000-0000-0000CF020000}"/>
    <cellStyle name="Normal 2 2 2 2 9" xfId="97" xr:uid="{00000000-0005-0000-0000-0000D0020000}"/>
    <cellStyle name="Normal 2 2 2 2 90" xfId="398" xr:uid="{00000000-0005-0000-0000-0000D1020000}"/>
    <cellStyle name="Normal 2 2 2 2 91" xfId="402" xr:uid="{00000000-0005-0000-0000-0000D2020000}"/>
    <cellStyle name="Normal 2 2 2 2 92" xfId="406" xr:uid="{00000000-0005-0000-0000-0000D3020000}"/>
    <cellStyle name="Normal 2 2 2 2 93" xfId="410" xr:uid="{00000000-0005-0000-0000-0000D4020000}"/>
    <cellStyle name="Normal 2 2 2 2 94" xfId="414" xr:uid="{00000000-0005-0000-0000-0000D5020000}"/>
    <cellStyle name="Normal 2 2 2 2 95" xfId="418" xr:uid="{00000000-0005-0000-0000-0000D6020000}"/>
    <cellStyle name="Normal 2 2 2 2 96" xfId="422" xr:uid="{00000000-0005-0000-0000-0000D7020000}"/>
    <cellStyle name="Normal 2 2 2 2 97" xfId="426" xr:uid="{00000000-0005-0000-0000-0000D8020000}"/>
    <cellStyle name="Normal 2 2 2 2 98" xfId="430" xr:uid="{00000000-0005-0000-0000-0000D9020000}"/>
    <cellStyle name="Normal 2 2 2 2 99" xfId="434" xr:uid="{00000000-0005-0000-0000-0000DA020000}"/>
    <cellStyle name="Normal 2 2 2 20" xfId="139" xr:uid="{00000000-0005-0000-0000-0000DB020000}"/>
    <cellStyle name="Normal 2 2 2 21" xfId="143" xr:uid="{00000000-0005-0000-0000-0000DC020000}"/>
    <cellStyle name="Normal 2 2 2 22" xfId="147" xr:uid="{00000000-0005-0000-0000-0000DD020000}"/>
    <cellStyle name="Normal 2 2 2 23" xfId="151" xr:uid="{00000000-0005-0000-0000-0000DE020000}"/>
    <cellStyle name="Normal 2 2 2 24" xfId="155" xr:uid="{00000000-0005-0000-0000-0000DF020000}"/>
    <cellStyle name="Normal 2 2 2 25" xfId="159" xr:uid="{00000000-0005-0000-0000-0000E0020000}"/>
    <cellStyle name="Normal 2 2 2 26" xfId="163" xr:uid="{00000000-0005-0000-0000-0000E1020000}"/>
    <cellStyle name="Normal 2 2 2 27" xfId="167" xr:uid="{00000000-0005-0000-0000-0000E2020000}"/>
    <cellStyle name="Normal 2 2 2 28" xfId="171" xr:uid="{00000000-0005-0000-0000-0000E3020000}"/>
    <cellStyle name="Normal 2 2 2 29" xfId="175" xr:uid="{00000000-0005-0000-0000-0000E4020000}"/>
    <cellStyle name="Normal 2 2 2 3" xfId="88" xr:uid="{00000000-0005-0000-0000-0000E5020000}"/>
    <cellStyle name="Normal 2 2 2 3 10" xfId="867" xr:uid="{00000000-0005-0000-0000-0000E6020000}"/>
    <cellStyle name="Normal 2 2 2 3 11" xfId="874" xr:uid="{00000000-0005-0000-0000-0000E7020000}"/>
    <cellStyle name="Normal 2 2 2 3 12" xfId="881" xr:uid="{00000000-0005-0000-0000-0000E8020000}"/>
    <cellStyle name="Normal 2 2 2 3 13" xfId="887" xr:uid="{00000000-0005-0000-0000-0000E9020000}"/>
    <cellStyle name="Normal 2 2 2 3 14" xfId="892" xr:uid="{00000000-0005-0000-0000-0000EA020000}"/>
    <cellStyle name="Normal 2 2 2 3 15" xfId="897" xr:uid="{00000000-0005-0000-0000-0000EB020000}"/>
    <cellStyle name="Normal 2 2 2 3 16" xfId="902" xr:uid="{00000000-0005-0000-0000-0000EC020000}"/>
    <cellStyle name="Normal 2 2 2 3 17" xfId="907" xr:uid="{00000000-0005-0000-0000-0000ED020000}"/>
    <cellStyle name="Normal 2 2 2 3 18" xfId="913" xr:uid="{00000000-0005-0000-0000-0000EE020000}"/>
    <cellStyle name="Normal 2 2 2 3 19" xfId="918" xr:uid="{00000000-0005-0000-0000-0000EF020000}"/>
    <cellStyle name="Normal 2 2 2 3 2" xfId="623" xr:uid="{00000000-0005-0000-0000-0000F0020000}"/>
    <cellStyle name="Normal 2 2 2 3 2 10" xfId="660" xr:uid="{00000000-0005-0000-0000-0000F1020000}"/>
    <cellStyle name="Normal 2 2 2 3 2 11" xfId="720" xr:uid="{00000000-0005-0000-0000-0000F2020000}"/>
    <cellStyle name="Normal 2 2 2 3 2 12" xfId="658" xr:uid="{00000000-0005-0000-0000-0000F3020000}"/>
    <cellStyle name="Normal 2 2 2 3 2 13" xfId="730" xr:uid="{00000000-0005-0000-0000-0000F4020000}"/>
    <cellStyle name="Normal 2 2 2 3 2 14" xfId="769" xr:uid="{00000000-0005-0000-0000-0000F5020000}"/>
    <cellStyle name="Normal 2 2 2 3 2 15" xfId="825" xr:uid="{00000000-0005-0000-0000-0000F6020000}"/>
    <cellStyle name="Normal 2 2 2 3 2 16" xfId="645" xr:uid="{00000000-0005-0000-0000-0000F7020000}"/>
    <cellStyle name="Normal 2 2 2 3 2 17" xfId="772" xr:uid="{00000000-0005-0000-0000-0000F8020000}"/>
    <cellStyle name="Normal 2 2 2 3 2 18" xfId="816" xr:uid="{00000000-0005-0000-0000-0000F9020000}"/>
    <cellStyle name="Normal 2 2 2 3 2 19" xfId="657" xr:uid="{00000000-0005-0000-0000-0000FA020000}"/>
    <cellStyle name="Normal 2 2 2 3 2 2" xfId="636" xr:uid="{00000000-0005-0000-0000-0000FB020000}"/>
    <cellStyle name="Normal 2 2 2 3 2 2 2" xfId="982" xr:uid="{00000000-0005-0000-0000-0000FC020000}"/>
    <cellStyle name="Normal 2 2 2 3 2 2 2 2" xfId="991" xr:uid="{00000000-0005-0000-0000-0000FD020000}"/>
    <cellStyle name="Normal 2 2 2 3 2 2 2 2 2" xfId="1087" xr:uid="{00000000-0005-0000-0000-0000FE020000}"/>
    <cellStyle name="Normal 2 2 2 3 2 2 2 2 2 2" xfId="1092" xr:uid="{00000000-0005-0000-0000-0000FF020000}"/>
    <cellStyle name="Normal 2 2 2 3 2 2 2 2 2 3" xfId="1145" xr:uid="{00000000-0005-0000-0000-000000030000}"/>
    <cellStyle name="Normal 2 2 2 3 2 2 2 2 2 4" xfId="1197" xr:uid="{00000000-0005-0000-0000-000001030000}"/>
    <cellStyle name="Normal 2 2 2 3 2 2 2 2 3" xfId="1140" xr:uid="{00000000-0005-0000-0000-000002030000}"/>
    <cellStyle name="Normal 2 2 2 3 2 2 2 2 4" xfId="1192" xr:uid="{00000000-0005-0000-0000-000003030000}"/>
    <cellStyle name="Normal 2 2 2 3 2 2 2 3" xfId="1005" xr:uid="{00000000-0005-0000-0000-000004030000}"/>
    <cellStyle name="Normal 2 2 2 3 2 2 2 4" xfId="1017" xr:uid="{00000000-0005-0000-0000-000005030000}"/>
    <cellStyle name="Normal 2 2 2 3 2 2 2 5" xfId="827" xr:uid="{00000000-0005-0000-0000-000006030000}"/>
    <cellStyle name="Normal 2 2 2 3 2 2 3" xfId="986" xr:uid="{00000000-0005-0000-0000-000007030000}"/>
    <cellStyle name="Normal 2 2 2 3 2 2 3 2" xfId="1056" xr:uid="{00000000-0005-0000-0000-000008030000}"/>
    <cellStyle name="Normal 2 2 2 3 2 2 3 3" xfId="1109" xr:uid="{00000000-0005-0000-0000-000009030000}"/>
    <cellStyle name="Normal 2 2 2 3 2 2 3 4" xfId="1161" xr:uid="{00000000-0005-0000-0000-00000A030000}"/>
    <cellStyle name="Normal 2 2 2 3 2 2 4" xfId="815" xr:uid="{00000000-0005-0000-0000-00000B030000}"/>
    <cellStyle name="Normal 2 2 2 3 2 2 5" xfId="929" xr:uid="{00000000-0005-0000-0000-00000C030000}"/>
    <cellStyle name="Normal 2 2 2 3 2 20" xfId="732" xr:uid="{00000000-0005-0000-0000-00000D030000}"/>
    <cellStyle name="Normal 2 2 2 3 2 21" xfId="760" xr:uid="{00000000-0005-0000-0000-00000E030000}"/>
    <cellStyle name="Normal 2 2 2 3 2 22" xfId="667" xr:uid="{00000000-0005-0000-0000-00000F030000}"/>
    <cellStyle name="Normal 2 2 2 3 2 23" xfId="620" xr:uid="{00000000-0005-0000-0000-000010030000}"/>
    <cellStyle name="Normal 2 2 2 3 2 24" xfId="735" xr:uid="{00000000-0005-0000-0000-000011030000}"/>
    <cellStyle name="Normal 2 2 2 3 2 25" xfId="751" xr:uid="{00000000-0005-0000-0000-000012030000}"/>
    <cellStyle name="Normal 2 2 2 3 2 26" xfId="699" xr:uid="{00000000-0005-0000-0000-000013030000}"/>
    <cellStyle name="Normal 2 2 2 3 2 26 2" xfId="1051" xr:uid="{00000000-0005-0000-0000-000014030000}"/>
    <cellStyle name="Normal 2 2 2 3 2 26 2 2" xfId="1059" xr:uid="{00000000-0005-0000-0000-000015030000}"/>
    <cellStyle name="Normal 2 2 2 3 2 26 2 3" xfId="1112" xr:uid="{00000000-0005-0000-0000-000016030000}"/>
    <cellStyle name="Normal 2 2 2 3 2 26 2 4" xfId="1164" xr:uid="{00000000-0005-0000-0000-000017030000}"/>
    <cellStyle name="Normal 2 2 2 3 2 26 3" xfId="1104" xr:uid="{00000000-0005-0000-0000-000018030000}"/>
    <cellStyle name="Normal 2 2 2 3 2 26 4" xfId="1156" xr:uid="{00000000-0005-0000-0000-000019030000}"/>
    <cellStyle name="Normal 2 2 2 3 2 27" xfId="1028" xr:uid="{00000000-0005-0000-0000-00001A030000}"/>
    <cellStyle name="Normal 2 2 2 3 2 28" xfId="1038" xr:uid="{00000000-0005-0000-0000-00001B030000}"/>
    <cellStyle name="Normal 2 2 2 3 2 29" xfId="1097" xr:uid="{00000000-0005-0000-0000-00001C030000}"/>
    <cellStyle name="Normal 2 2 2 3 2 3" xfId="681" xr:uid="{00000000-0005-0000-0000-00001D030000}"/>
    <cellStyle name="Normal 2 2 2 3 2 4" xfId="648" xr:uid="{00000000-0005-0000-0000-00001E030000}"/>
    <cellStyle name="Normal 2 2 2 3 2 5" xfId="763" xr:uid="{00000000-0005-0000-0000-00001F030000}"/>
    <cellStyle name="Normal 2 2 2 3 2 6" xfId="653" xr:uid="{00000000-0005-0000-0000-000020030000}"/>
    <cellStyle name="Normal 2 2 2 3 2 7" xfId="746" xr:uid="{00000000-0005-0000-0000-000021030000}"/>
    <cellStyle name="Normal 2 2 2 3 2 8" xfId="714" xr:uid="{00000000-0005-0000-0000-000022030000}"/>
    <cellStyle name="Normal 2 2 2 3 2 9" xfId="677" xr:uid="{00000000-0005-0000-0000-000023030000}"/>
    <cellStyle name="Normal 2 2 2 3 20" xfId="924" xr:uid="{00000000-0005-0000-0000-000024030000}"/>
    <cellStyle name="Normal 2 2 2 3 21" xfId="930" xr:uid="{00000000-0005-0000-0000-000025030000}"/>
    <cellStyle name="Normal 2 2 2 3 22" xfId="934" xr:uid="{00000000-0005-0000-0000-000026030000}"/>
    <cellStyle name="Normal 2 2 2 3 23" xfId="938" xr:uid="{00000000-0005-0000-0000-000027030000}"/>
    <cellStyle name="Normal 2 2 2 3 24" xfId="944" xr:uid="{00000000-0005-0000-0000-000028030000}"/>
    <cellStyle name="Normal 2 2 2 3 25" xfId="949" xr:uid="{00000000-0005-0000-0000-000029030000}"/>
    <cellStyle name="Normal 2 2 2 3 26" xfId="954" xr:uid="{00000000-0005-0000-0000-00002A030000}"/>
    <cellStyle name="Normal 2 2 2 3 26 2" xfId="675" xr:uid="{00000000-0005-0000-0000-00002B030000}"/>
    <cellStyle name="Normal 2 2 2 3 26 2 2" xfId="1069" xr:uid="{00000000-0005-0000-0000-00002C030000}"/>
    <cellStyle name="Normal 2 2 2 3 26 2 3" xfId="1122" xr:uid="{00000000-0005-0000-0000-00002D030000}"/>
    <cellStyle name="Normal 2 2 2 3 26 2 4" xfId="1174" xr:uid="{00000000-0005-0000-0000-00002E030000}"/>
    <cellStyle name="Normal 2 2 2 3 26 3" xfId="691" xr:uid="{00000000-0005-0000-0000-00002F030000}"/>
    <cellStyle name="Normal 2 2 2 3 26 4" xfId="996" xr:uid="{00000000-0005-0000-0000-000030030000}"/>
    <cellStyle name="Normal 2 2 2 3 27" xfId="787" xr:uid="{00000000-0005-0000-0000-000031030000}"/>
    <cellStyle name="Normal 2 2 2 3 28" xfId="798" xr:uid="{00000000-0005-0000-0000-000032030000}"/>
    <cellStyle name="Normal 2 2 2 3 29" xfId="956" xr:uid="{00000000-0005-0000-0000-000033030000}"/>
    <cellStyle name="Normal 2 2 2 3 3" xfId="721" xr:uid="{00000000-0005-0000-0000-000034030000}"/>
    <cellStyle name="Normal 2 2 2 3 3 2" xfId="972" xr:uid="{00000000-0005-0000-0000-000035030000}"/>
    <cellStyle name="Normal 2 2 2 3 3 2 2" xfId="1001" xr:uid="{00000000-0005-0000-0000-000036030000}"/>
    <cellStyle name="Normal 2 2 2 3 3 2 2 2" xfId="1080" xr:uid="{00000000-0005-0000-0000-000037030000}"/>
    <cellStyle name="Normal 2 2 2 3 3 2 2 2 2" xfId="1094" xr:uid="{00000000-0005-0000-0000-000038030000}"/>
    <cellStyle name="Normal 2 2 2 3 3 2 2 2 3" xfId="1147" xr:uid="{00000000-0005-0000-0000-000039030000}"/>
    <cellStyle name="Normal 2 2 2 3 3 2 2 2 4" xfId="1199" xr:uid="{00000000-0005-0000-0000-00003A030000}"/>
    <cellStyle name="Normal 2 2 2 3 3 2 2 3" xfId="1133" xr:uid="{00000000-0005-0000-0000-00003B030000}"/>
    <cellStyle name="Normal 2 2 2 3 3 2 2 4" xfId="1185" xr:uid="{00000000-0005-0000-0000-00003C030000}"/>
    <cellStyle name="Normal 2 2 2 3 3 2 3" xfId="1009" xr:uid="{00000000-0005-0000-0000-00003D030000}"/>
    <cellStyle name="Normal 2 2 2 3 3 2 4" xfId="635" xr:uid="{00000000-0005-0000-0000-00003E030000}"/>
    <cellStyle name="Normal 2 2 2 3 3 2 5" xfId="1007" xr:uid="{00000000-0005-0000-0000-00003F030000}"/>
    <cellStyle name="Normal 2 2 2 3 3 3" xfId="830" xr:uid="{00000000-0005-0000-0000-000040030000}"/>
    <cellStyle name="Normal 2 2 2 3 3 3 2" xfId="1061" xr:uid="{00000000-0005-0000-0000-000041030000}"/>
    <cellStyle name="Normal 2 2 2 3 3 3 3" xfId="1114" xr:uid="{00000000-0005-0000-0000-000042030000}"/>
    <cellStyle name="Normal 2 2 2 3 3 3 4" xfId="1166" xr:uid="{00000000-0005-0000-0000-000043030000}"/>
    <cellStyle name="Normal 2 2 2 3 3 4" xfId="800" xr:uid="{00000000-0005-0000-0000-000044030000}"/>
    <cellStyle name="Normal 2 2 2 3 3 5" xfId="1006" xr:uid="{00000000-0005-0000-0000-000045030000}"/>
    <cellStyle name="Normal 2 2 2 3 4" xfId="791" xr:uid="{00000000-0005-0000-0000-000046030000}"/>
    <cellStyle name="Normal 2 2 2 3 5" xfId="812" xr:uid="{00000000-0005-0000-0000-000047030000}"/>
    <cellStyle name="Normal 2 2 2 3 6" xfId="802" xr:uid="{00000000-0005-0000-0000-000048030000}"/>
    <cellStyle name="Normal 2 2 2 3 7" xfId="851" xr:uid="{00000000-0005-0000-0000-000049030000}"/>
    <cellStyle name="Normal 2 2 2 3 8" xfId="857" xr:uid="{00000000-0005-0000-0000-00004A030000}"/>
    <cellStyle name="Normal 2 2 2 3 9" xfId="862" xr:uid="{00000000-0005-0000-0000-00004B030000}"/>
    <cellStyle name="Normal 2 2 2 30" xfId="179" xr:uid="{00000000-0005-0000-0000-00004C030000}"/>
    <cellStyle name="Normal 2 2 2 31" xfId="183" xr:uid="{00000000-0005-0000-0000-00004D030000}"/>
    <cellStyle name="Normal 2 2 2 32" xfId="187" xr:uid="{00000000-0005-0000-0000-00004E030000}"/>
    <cellStyle name="Normal 2 2 2 33" xfId="191" xr:uid="{00000000-0005-0000-0000-00004F030000}"/>
    <cellStyle name="Normal 2 2 2 34" xfId="195" xr:uid="{00000000-0005-0000-0000-000050030000}"/>
    <cellStyle name="Normal 2 2 2 35" xfId="199" xr:uid="{00000000-0005-0000-0000-000051030000}"/>
    <cellStyle name="Normal 2 2 2 36" xfId="203" xr:uid="{00000000-0005-0000-0000-000052030000}"/>
    <cellStyle name="Normal 2 2 2 37" xfId="207" xr:uid="{00000000-0005-0000-0000-000053030000}"/>
    <cellStyle name="Normal 2 2 2 38" xfId="211" xr:uid="{00000000-0005-0000-0000-000054030000}"/>
    <cellStyle name="Normal 2 2 2 39" xfId="215" xr:uid="{00000000-0005-0000-0000-000055030000}"/>
    <cellStyle name="Normal 2 2 2 4" xfId="96" xr:uid="{00000000-0005-0000-0000-000056030000}"/>
    <cellStyle name="Normal 2 2 2 40" xfId="219" xr:uid="{00000000-0005-0000-0000-000057030000}"/>
    <cellStyle name="Normal 2 2 2 41" xfId="223" xr:uid="{00000000-0005-0000-0000-000058030000}"/>
    <cellStyle name="Normal 2 2 2 42" xfId="227" xr:uid="{00000000-0005-0000-0000-000059030000}"/>
    <cellStyle name="Normal 2 2 2 43" xfId="231" xr:uid="{00000000-0005-0000-0000-00005A030000}"/>
    <cellStyle name="Normal 2 2 2 44" xfId="235" xr:uid="{00000000-0005-0000-0000-00005B030000}"/>
    <cellStyle name="Normal 2 2 2 45" xfId="239" xr:uid="{00000000-0005-0000-0000-00005C030000}"/>
    <cellStyle name="Normal 2 2 2 46" xfId="243" xr:uid="{00000000-0005-0000-0000-00005D030000}"/>
    <cellStyle name="Normal 2 2 2 47" xfId="247" xr:uid="{00000000-0005-0000-0000-00005E030000}"/>
    <cellStyle name="Normal 2 2 2 48" xfId="251" xr:uid="{00000000-0005-0000-0000-00005F030000}"/>
    <cellStyle name="Normal 2 2 2 49" xfId="255" xr:uid="{00000000-0005-0000-0000-000060030000}"/>
    <cellStyle name="Normal 2 2 2 5" xfId="84" xr:uid="{00000000-0005-0000-0000-000061030000}"/>
    <cellStyle name="Normal 2 2 2 50" xfId="259" xr:uid="{00000000-0005-0000-0000-000062030000}"/>
    <cellStyle name="Normal 2 2 2 51" xfId="263" xr:uid="{00000000-0005-0000-0000-000063030000}"/>
    <cellStyle name="Normal 2 2 2 52" xfId="267" xr:uid="{00000000-0005-0000-0000-000064030000}"/>
    <cellStyle name="Normal 2 2 2 53" xfId="271" xr:uid="{00000000-0005-0000-0000-000065030000}"/>
    <cellStyle name="Normal 2 2 2 54" xfId="275" xr:uid="{00000000-0005-0000-0000-000066030000}"/>
    <cellStyle name="Normal 2 2 2 55" xfId="279" xr:uid="{00000000-0005-0000-0000-000067030000}"/>
    <cellStyle name="Normal 2 2 2 56" xfId="283" xr:uid="{00000000-0005-0000-0000-000068030000}"/>
    <cellStyle name="Normal 2 2 2 57" xfId="287" xr:uid="{00000000-0005-0000-0000-000069030000}"/>
    <cellStyle name="Normal 2 2 2 58" xfId="291" xr:uid="{00000000-0005-0000-0000-00006A030000}"/>
    <cellStyle name="Normal 2 2 2 59" xfId="295" xr:uid="{00000000-0005-0000-0000-00006B030000}"/>
    <cellStyle name="Normal 2 2 2 6" xfId="66" xr:uid="{00000000-0005-0000-0000-00006C030000}"/>
    <cellStyle name="Normal 2 2 2 60" xfId="299" xr:uid="{00000000-0005-0000-0000-00006D030000}"/>
    <cellStyle name="Normal 2 2 2 61" xfId="303" xr:uid="{00000000-0005-0000-0000-00006E030000}"/>
    <cellStyle name="Normal 2 2 2 62" xfId="307" xr:uid="{00000000-0005-0000-0000-00006F030000}"/>
    <cellStyle name="Normal 2 2 2 63" xfId="311" xr:uid="{00000000-0005-0000-0000-000070030000}"/>
    <cellStyle name="Normal 2 2 2 64" xfId="315" xr:uid="{00000000-0005-0000-0000-000071030000}"/>
    <cellStyle name="Normal 2 2 2 65" xfId="319" xr:uid="{00000000-0005-0000-0000-000072030000}"/>
    <cellStyle name="Normal 2 2 2 66" xfId="323" xr:uid="{00000000-0005-0000-0000-000073030000}"/>
    <cellStyle name="Normal 2 2 2 67" xfId="327" xr:uid="{00000000-0005-0000-0000-000074030000}"/>
    <cellStyle name="Normal 2 2 2 68" xfId="331" xr:uid="{00000000-0005-0000-0000-000075030000}"/>
    <cellStyle name="Normal 2 2 2 69" xfId="335" xr:uid="{00000000-0005-0000-0000-000076030000}"/>
    <cellStyle name="Normal 2 2 2 7" xfId="74" xr:uid="{00000000-0005-0000-0000-000077030000}"/>
    <cellStyle name="Normal 2 2 2 70" xfId="339" xr:uid="{00000000-0005-0000-0000-000078030000}"/>
    <cellStyle name="Normal 2 2 2 71" xfId="343" xr:uid="{00000000-0005-0000-0000-000079030000}"/>
    <cellStyle name="Normal 2 2 2 72" xfId="347" xr:uid="{00000000-0005-0000-0000-00007A030000}"/>
    <cellStyle name="Normal 2 2 2 73" xfId="351" xr:uid="{00000000-0005-0000-0000-00007B030000}"/>
    <cellStyle name="Normal 2 2 2 74" xfId="355" xr:uid="{00000000-0005-0000-0000-00007C030000}"/>
    <cellStyle name="Normal 2 2 2 75" xfId="359" xr:uid="{00000000-0005-0000-0000-00007D030000}"/>
    <cellStyle name="Normal 2 2 2 76" xfId="363" xr:uid="{00000000-0005-0000-0000-00007E030000}"/>
    <cellStyle name="Normal 2 2 2 77" xfId="367" xr:uid="{00000000-0005-0000-0000-00007F030000}"/>
    <cellStyle name="Normal 2 2 2 78" xfId="371" xr:uid="{00000000-0005-0000-0000-000080030000}"/>
    <cellStyle name="Normal 2 2 2 79" xfId="375" xr:uid="{00000000-0005-0000-0000-000081030000}"/>
    <cellStyle name="Normal 2 2 2 8" xfId="91" xr:uid="{00000000-0005-0000-0000-000082030000}"/>
    <cellStyle name="Normal 2 2 2 80" xfId="379" xr:uid="{00000000-0005-0000-0000-000083030000}"/>
    <cellStyle name="Normal 2 2 2 81" xfId="383" xr:uid="{00000000-0005-0000-0000-000084030000}"/>
    <cellStyle name="Normal 2 2 2 82" xfId="387" xr:uid="{00000000-0005-0000-0000-000085030000}"/>
    <cellStyle name="Normal 2 2 2 83" xfId="391" xr:uid="{00000000-0005-0000-0000-000086030000}"/>
    <cellStyle name="Normal 2 2 2 84" xfId="395" xr:uid="{00000000-0005-0000-0000-000087030000}"/>
    <cellStyle name="Normal 2 2 2 85" xfId="399" xr:uid="{00000000-0005-0000-0000-000088030000}"/>
    <cellStyle name="Normal 2 2 2 86" xfId="403" xr:uid="{00000000-0005-0000-0000-000089030000}"/>
    <cellStyle name="Normal 2 2 2 87" xfId="407" xr:uid="{00000000-0005-0000-0000-00008A030000}"/>
    <cellStyle name="Normal 2 2 2 88" xfId="411" xr:uid="{00000000-0005-0000-0000-00008B030000}"/>
    <cellStyle name="Normal 2 2 2 89" xfId="415" xr:uid="{00000000-0005-0000-0000-00008C030000}"/>
    <cellStyle name="Normal 2 2 2 9" xfId="70" xr:uid="{00000000-0005-0000-0000-00008D030000}"/>
    <cellStyle name="Normal 2 2 2 90" xfId="419" xr:uid="{00000000-0005-0000-0000-00008E030000}"/>
    <cellStyle name="Normal 2 2 2 91" xfId="423" xr:uid="{00000000-0005-0000-0000-00008F030000}"/>
    <cellStyle name="Normal 2 2 2 92" xfId="427" xr:uid="{00000000-0005-0000-0000-000090030000}"/>
    <cellStyle name="Normal 2 2 2 93" xfId="431" xr:uid="{00000000-0005-0000-0000-000091030000}"/>
    <cellStyle name="Normal 2 2 2 94" xfId="435" xr:uid="{00000000-0005-0000-0000-000092030000}"/>
    <cellStyle name="Normal 2 2 2 95" xfId="439" xr:uid="{00000000-0005-0000-0000-000093030000}"/>
    <cellStyle name="Normal 2 2 2 96" xfId="443" xr:uid="{00000000-0005-0000-0000-000094030000}"/>
    <cellStyle name="Normal 2 2 2 97" xfId="447" xr:uid="{00000000-0005-0000-0000-000095030000}"/>
    <cellStyle name="Normal 2 2 2 98" xfId="451" xr:uid="{00000000-0005-0000-0000-000096030000}"/>
    <cellStyle name="Normal 2 2 2 99" xfId="455" xr:uid="{00000000-0005-0000-0000-000097030000}"/>
    <cellStyle name="Normal 2 2 20" xfId="116" xr:uid="{00000000-0005-0000-0000-000098030000}"/>
    <cellStyle name="Normal 2 2 21" xfId="120" xr:uid="{00000000-0005-0000-0000-000099030000}"/>
    <cellStyle name="Normal 2 2 22" xfId="124" xr:uid="{00000000-0005-0000-0000-00009A030000}"/>
    <cellStyle name="Normal 2 2 23" xfId="128" xr:uid="{00000000-0005-0000-0000-00009B030000}"/>
    <cellStyle name="Normal 2 2 24" xfId="132" xr:uid="{00000000-0005-0000-0000-00009C030000}"/>
    <cellStyle name="Normal 2 2 25" xfId="136" xr:uid="{00000000-0005-0000-0000-00009D030000}"/>
    <cellStyle name="Normal 2 2 26" xfId="140" xr:uid="{00000000-0005-0000-0000-00009E030000}"/>
    <cellStyle name="Normal 2 2 27" xfId="144" xr:uid="{00000000-0005-0000-0000-00009F030000}"/>
    <cellStyle name="Normal 2 2 28" xfId="148" xr:uid="{00000000-0005-0000-0000-0000A0030000}"/>
    <cellStyle name="Normal 2 2 29" xfId="152" xr:uid="{00000000-0005-0000-0000-0000A1030000}"/>
    <cellStyle name="Normal 2 2 3" xfId="59" xr:uid="{00000000-0005-0000-0000-0000A2030000}"/>
    <cellStyle name="Normal 2 2 30" xfId="156" xr:uid="{00000000-0005-0000-0000-0000A3030000}"/>
    <cellStyle name="Normal 2 2 31" xfId="160" xr:uid="{00000000-0005-0000-0000-0000A4030000}"/>
    <cellStyle name="Normal 2 2 32" xfId="164" xr:uid="{00000000-0005-0000-0000-0000A5030000}"/>
    <cellStyle name="Normal 2 2 33" xfId="168" xr:uid="{00000000-0005-0000-0000-0000A6030000}"/>
    <cellStyle name="Normal 2 2 34" xfId="172" xr:uid="{00000000-0005-0000-0000-0000A7030000}"/>
    <cellStyle name="Normal 2 2 35" xfId="176" xr:uid="{00000000-0005-0000-0000-0000A8030000}"/>
    <cellStyle name="Normal 2 2 36" xfId="180" xr:uid="{00000000-0005-0000-0000-0000A9030000}"/>
    <cellStyle name="Normal 2 2 37" xfId="184" xr:uid="{00000000-0005-0000-0000-0000AA030000}"/>
    <cellStyle name="Normal 2 2 38" xfId="188" xr:uid="{00000000-0005-0000-0000-0000AB030000}"/>
    <cellStyle name="Normal 2 2 39" xfId="192" xr:uid="{00000000-0005-0000-0000-0000AC030000}"/>
    <cellStyle name="Normal 2 2 4" xfId="60" xr:uid="{00000000-0005-0000-0000-0000AD030000}"/>
    <cellStyle name="Normal 2 2 40" xfId="196" xr:uid="{00000000-0005-0000-0000-0000AE030000}"/>
    <cellStyle name="Normal 2 2 41" xfId="200" xr:uid="{00000000-0005-0000-0000-0000AF030000}"/>
    <cellStyle name="Normal 2 2 42" xfId="204" xr:uid="{00000000-0005-0000-0000-0000B0030000}"/>
    <cellStyle name="Normal 2 2 43" xfId="208" xr:uid="{00000000-0005-0000-0000-0000B1030000}"/>
    <cellStyle name="Normal 2 2 44" xfId="212" xr:uid="{00000000-0005-0000-0000-0000B2030000}"/>
    <cellStyle name="Normal 2 2 45" xfId="216" xr:uid="{00000000-0005-0000-0000-0000B3030000}"/>
    <cellStyle name="Normal 2 2 46" xfId="220" xr:uid="{00000000-0005-0000-0000-0000B4030000}"/>
    <cellStyle name="Normal 2 2 47" xfId="224" xr:uid="{00000000-0005-0000-0000-0000B5030000}"/>
    <cellStyle name="Normal 2 2 48" xfId="228" xr:uid="{00000000-0005-0000-0000-0000B6030000}"/>
    <cellStyle name="Normal 2 2 49" xfId="232" xr:uid="{00000000-0005-0000-0000-0000B7030000}"/>
    <cellStyle name="Normal 2 2 5" xfId="61" xr:uid="{00000000-0005-0000-0000-0000B8030000}"/>
    <cellStyle name="Normal 2 2 50" xfId="236" xr:uid="{00000000-0005-0000-0000-0000B9030000}"/>
    <cellStyle name="Normal 2 2 51" xfId="240" xr:uid="{00000000-0005-0000-0000-0000BA030000}"/>
    <cellStyle name="Normal 2 2 52" xfId="244" xr:uid="{00000000-0005-0000-0000-0000BB030000}"/>
    <cellStyle name="Normal 2 2 53" xfId="248" xr:uid="{00000000-0005-0000-0000-0000BC030000}"/>
    <cellStyle name="Normal 2 2 54" xfId="252" xr:uid="{00000000-0005-0000-0000-0000BD030000}"/>
    <cellStyle name="Normal 2 2 55" xfId="256" xr:uid="{00000000-0005-0000-0000-0000BE030000}"/>
    <cellStyle name="Normal 2 2 56" xfId="260" xr:uid="{00000000-0005-0000-0000-0000BF030000}"/>
    <cellStyle name="Normal 2 2 57" xfId="264" xr:uid="{00000000-0005-0000-0000-0000C0030000}"/>
    <cellStyle name="Normal 2 2 58" xfId="268" xr:uid="{00000000-0005-0000-0000-0000C1030000}"/>
    <cellStyle name="Normal 2 2 59" xfId="272" xr:uid="{00000000-0005-0000-0000-0000C2030000}"/>
    <cellStyle name="Normal 2 2 6" xfId="62" xr:uid="{00000000-0005-0000-0000-0000C3030000}"/>
    <cellStyle name="Normal 2 2 60" xfId="276" xr:uid="{00000000-0005-0000-0000-0000C4030000}"/>
    <cellStyle name="Normal 2 2 61" xfId="280" xr:uid="{00000000-0005-0000-0000-0000C5030000}"/>
    <cellStyle name="Normal 2 2 62" xfId="284" xr:uid="{00000000-0005-0000-0000-0000C6030000}"/>
    <cellStyle name="Normal 2 2 63" xfId="288" xr:uid="{00000000-0005-0000-0000-0000C7030000}"/>
    <cellStyle name="Normal 2 2 64" xfId="292" xr:uid="{00000000-0005-0000-0000-0000C8030000}"/>
    <cellStyle name="Normal 2 2 65" xfId="296" xr:uid="{00000000-0005-0000-0000-0000C9030000}"/>
    <cellStyle name="Normal 2 2 66" xfId="300" xr:uid="{00000000-0005-0000-0000-0000CA030000}"/>
    <cellStyle name="Normal 2 2 67" xfId="304" xr:uid="{00000000-0005-0000-0000-0000CB030000}"/>
    <cellStyle name="Normal 2 2 68" xfId="308" xr:uid="{00000000-0005-0000-0000-0000CC030000}"/>
    <cellStyle name="Normal 2 2 69" xfId="312" xr:uid="{00000000-0005-0000-0000-0000CD030000}"/>
    <cellStyle name="Normal 2 2 7" xfId="63" xr:uid="{00000000-0005-0000-0000-0000CE030000}"/>
    <cellStyle name="Normal 2 2 70" xfId="316" xr:uid="{00000000-0005-0000-0000-0000CF030000}"/>
    <cellStyle name="Normal 2 2 71" xfId="320" xr:uid="{00000000-0005-0000-0000-0000D0030000}"/>
    <cellStyle name="Normal 2 2 72" xfId="324" xr:uid="{00000000-0005-0000-0000-0000D1030000}"/>
    <cellStyle name="Normal 2 2 73" xfId="328" xr:uid="{00000000-0005-0000-0000-0000D2030000}"/>
    <cellStyle name="Normal 2 2 74" xfId="332" xr:uid="{00000000-0005-0000-0000-0000D3030000}"/>
    <cellStyle name="Normal 2 2 75" xfId="336" xr:uid="{00000000-0005-0000-0000-0000D4030000}"/>
    <cellStyle name="Normal 2 2 76" xfId="340" xr:uid="{00000000-0005-0000-0000-0000D5030000}"/>
    <cellStyle name="Normal 2 2 77" xfId="344" xr:uid="{00000000-0005-0000-0000-0000D6030000}"/>
    <cellStyle name="Normal 2 2 78" xfId="348" xr:uid="{00000000-0005-0000-0000-0000D7030000}"/>
    <cellStyle name="Normal 2 2 79" xfId="352" xr:uid="{00000000-0005-0000-0000-0000D8030000}"/>
    <cellStyle name="Normal 2 2 8" xfId="64" xr:uid="{00000000-0005-0000-0000-0000D9030000}"/>
    <cellStyle name="Normal 2 2 80" xfId="356" xr:uid="{00000000-0005-0000-0000-0000DA030000}"/>
    <cellStyle name="Normal 2 2 81" xfId="360" xr:uid="{00000000-0005-0000-0000-0000DB030000}"/>
    <cellStyle name="Normal 2 2 82" xfId="364" xr:uid="{00000000-0005-0000-0000-0000DC030000}"/>
    <cellStyle name="Normal 2 2 83" xfId="368" xr:uid="{00000000-0005-0000-0000-0000DD030000}"/>
    <cellStyle name="Normal 2 2 84" xfId="372" xr:uid="{00000000-0005-0000-0000-0000DE030000}"/>
    <cellStyle name="Normal 2 2 85" xfId="376" xr:uid="{00000000-0005-0000-0000-0000DF030000}"/>
    <cellStyle name="Normal 2 2 86" xfId="380" xr:uid="{00000000-0005-0000-0000-0000E0030000}"/>
    <cellStyle name="Normal 2 2 87" xfId="384" xr:uid="{00000000-0005-0000-0000-0000E1030000}"/>
    <cellStyle name="Normal 2 2 88" xfId="388" xr:uid="{00000000-0005-0000-0000-0000E2030000}"/>
    <cellStyle name="Normal 2 2 89" xfId="392" xr:uid="{00000000-0005-0000-0000-0000E3030000}"/>
    <cellStyle name="Normal 2 2 9" xfId="65" xr:uid="{00000000-0005-0000-0000-0000E4030000}"/>
    <cellStyle name="Normal 2 2 90" xfId="396" xr:uid="{00000000-0005-0000-0000-0000E5030000}"/>
    <cellStyle name="Normal 2 2 91" xfId="400" xr:uid="{00000000-0005-0000-0000-0000E6030000}"/>
    <cellStyle name="Normal 2 2 92" xfId="404" xr:uid="{00000000-0005-0000-0000-0000E7030000}"/>
    <cellStyle name="Normal 2 2 93" xfId="408" xr:uid="{00000000-0005-0000-0000-0000E8030000}"/>
    <cellStyle name="Normal 2 2 94" xfId="412" xr:uid="{00000000-0005-0000-0000-0000E9030000}"/>
    <cellStyle name="Normal 2 2 95" xfId="416" xr:uid="{00000000-0005-0000-0000-0000EA030000}"/>
    <cellStyle name="Normal 2 2 96" xfId="420" xr:uid="{00000000-0005-0000-0000-0000EB030000}"/>
    <cellStyle name="Normal 2 2 97" xfId="424" xr:uid="{00000000-0005-0000-0000-0000EC030000}"/>
    <cellStyle name="Normal 2 2 98" xfId="428" xr:uid="{00000000-0005-0000-0000-0000ED030000}"/>
    <cellStyle name="Normal 2 2 99" xfId="432" xr:uid="{00000000-0005-0000-0000-0000EE030000}"/>
    <cellStyle name="Normal 2 20" xfId="145" xr:uid="{00000000-0005-0000-0000-0000EF030000}"/>
    <cellStyle name="Normal 2 21" xfId="149" xr:uid="{00000000-0005-0000-0000-0000F0030000}"/>
    <cellStyle name="Normal 2 22" xfId="153" xr:uid="{00000000-0005-0000-0000-0000F1030000}"/>
    <cellStyle name="Normal 2 23" xfId="157" xr:uid="{00000000-0005-0000-0000-0000F2030000}"/>
    <cellStyle name="Normal 2 24" xfId="161" xr:uid="{00000000-0005-0000-0000-0000F3030000}"/>
    <cellStyle name="Normal 2 25" xfId="165" xr:uid="{00000000-0005-0000-0000-0000F4030000}"/>
    <cellStyle name="Normal 2 26" xfId="169" xr:uid="{00000000-0005-0000-0000-0000F5030000}"/>
    <cellStyle name="Normal 2 27" xfId="173" xr:uid="{00000000-0005-0000-0000-0000F6030000}"/>
    <cellStyle name="Normal 2 28" xfId="177" xr:uid="{00000000-0005-0000-0000-0000F7030000}"/>
    <cellStyle name="Normal 2 29" xfId="181" xr:uid="{00000000-0005-0000-0000-0000F8030000}"/>
    <cellStyle name="Normal 2 3" xfId="57" xr:uid="{00000000-0005-0000-0000-0000F9030000}"/>
    <cellStyle name="Normal 2 30" xfId="185" xr:uid="{00000000-0005-0000-0000-0000FA030000}"/>
    <cellStyle name="Normal 2 31" xfId="189" xr:uid="{00000000-0005-0000-0000-0000FB030000}"/>
    <cellStyle name="Normal 2 32" xfId="193" xr:uid="{00000000-0005-0000-0000-0000FC030000}"/>
    <cellStyle name="Normal 2 33" xfId="197" xr:uid="{00000000-0005-0000-0000-0000FD030000}"/>
    <cellStyle name="Normal 2 34" xfId="201" xr:uid="{00000000-0005-0000-0000-0000FE030000}"/>
    <cellStyle name="Normal 2 35" xfId="205" xr:uid="{00000000-0005-0000-0000-0000FF030000}"/>
    <cellStyle name="Normal 2 36" xfId="209" xr:uid="{00000000-0005-0000-0000-000000040000}"/>
    <cellStyle name="Normal 2 37" xfId="213" xr:uid="{00000000-0005-0000-0000-000001040000}"/>
    <cellStyle name="Normal 2 38" xfId="217" xr:uid="{00000000-0005-0000-0000-000002040000}"/>
    <cellStyle name="Normal 2 39" xfId="221" xr:uid="{00000000-0005-0000-0000-000003040000}"/>
    <cellStyle name="Normal 2 4" xfId="67" xr:uid="{00000000-0005-0000-0000-000004040000}"/>
    <cellStyle name="Normal 2 4 10" xfId="712" xr:uid="{00000000-0005-0000-0000-000005040000}"/>
    <cellStyle name="Normal 2 4 11" xfId="683" xr:uid="{00000000-0005-0000-0000-000006040000}"/>
    <cellStyle name="Normal 2 4 12" xfId="801" xr:uid="{00000000-0005-0000-0000-000007040000}"/>
    <cellStyle name="Normal 2 4 13" xfId="853" xr:uid="{00000000-0005-0000-0000-000008040000}"/>
    <cellStyle name="Normal 2 4 14" xfId="859" xr:uid="{00000000-0005-0000-0000-000009040000}"/>
    <cellStyle name="Normal 2 4 15" xfId="864" xr:uid="{00000000-0005-0000-0000-00000A040000}"/>
    <cellStyle name="Normal 2 4 16" xfId="869" xr:uid="{00000000-0005-0000-0000-00000B040000}"/>
    <cellStyle name="Normal 2 4 17" xfId="876" xr:uid="{00000000-0005-0000-0000-00000C040000}"/>
    <cellStyle name="Normal 2 4 18" xfId="883" xr:uid="{00000000-0005-0000-0000-00000D040000}"/>
    <cellStyle name="Normal 2 4 19" xfId="889" xr:uid="{00000000-0005-0000-0000-00000E040000}"/>
    <cellStyle name="Normal 2 4 2" xfId="621" xr:uid="{00000000-0005-0000-0000-00000F040000}"/>
    <cellStyle name="Normal 2 4 2 10" xfId="873" xr:uid="{00000000-0005-0000-0000-000010040000}"/>
    <cellStyle name="Normal 2 4 2 11" xfId="879" xr:uid="{00000000-0005-0000-0000-000011040000}"/>
    <cellStyle name="Normal 2 4 2 12" xfId="886" xr:uid="{00000000-0005-0000-0000-000012040000}"/>
    <cellStyle name="Normal 2 4 2 13" xfId="891" xr:uid="{00000000-0005-0000-0000-000013040000}"/>
    <cellStyle name="Normal 2 4 2 14" xfId="896" xr:uid="{00000000-0005-0000-0000-000014040000}"/>
    <cellStyle name="Normal 2 4 2 15" xfId="901" xr:uid="{00000000-0005-0000-0000-000015040000}"/>
    <cellStyle name="Normal 2 4 2 16" xfId="906" xr:uid="{00000000-0005-0000-0000-000016040000}"/>
    <cellStyle name="Normal 2 4 2 17" xfId="912" xr:uid="{00000000-0005-0000-0000-000017040000}"/>
    <cellStyle name="Normal 2 4 2 18" xfId="917" xr:uid="{00000000-0005-0000-0000-000018040000}"/>
    <cellStyle name="Normal 2 4 2 19" xfId="923" xr:uid="{00000000-0005-0000-0000-000019040000}"/>
    <cellStyle name="Normal 2 4 2 2" xfId="625" xr:uid="{00000000-0005-0000-0000-00001A040000}"/>
    <cellStyle name="Normal 2 4 2 2 2" xfId="980" xr:uid="{00000000-0005-0000-0000-00001B040000}"/>
    <cellStyle name="Normal 2 4 2 2 2 2" xfId="984" xr:uid="{00000000-0005-0000-0000-00001C040000}"/>
    <cellStyle name="Normal 2 4 2 2 2 2 2" xfId="1085" xr:uid="{00000000-0005-0000-0000-00001D040000}"/>
    <cellStyle name="Normal 2 4 2 2 2 2 2 2" xfId="1088" xr:uid="{00000000-0005-0000-0000-00001E040000}"/>
    <cellStyle name="Normal 2 4 2 2 2 2 2 3" xfId="1141" xr:uid="{00000000-0005-0000-0000-00001F040000}"/>
    <cellStyle name="Normal 2 4 2 2 2 2 2 4" xfId="1193" xr:uid="{00000000-0005-0000-0000-000020040000}"/>
    <cellStyle name="Normal 2 4 2 2 2 2 3" xfId="1138" xr:uid="{00000000-0005-0000-0000-000021040000}"/>
    <cellStyle name="Normal 2 4 2 2 2 2 4" xfId="1190" xr:uid="{00000000-0005-0000-0000-000022040000}"/>
    <cellStyle name="Normal 2 4 2 2 2 3" xfId="990" xr:uid="{00000000-0005-0000-0000-000023040000}"/>
    <cellStyle name="Normal 2 4 2 2 2 4" xfId="641" xr:uid="{00000000-0005-0000-0000-000024040000}"/>
    <cellStyle name="Normal 2 4 2 2 2 5" xfId="997" xr:uid="{00000000-0005-0000-0000-000025040000}"/>
    <cellStyle name="Normal 2 4 2 2 3" xfId="995" xr:uid="{00000000-0005-0000-0000-000026040000}"/>
    <cellStyle name="Normal 2 4 2 2 3 2" xfId="1052" xr:uid="{00000000-0005-0000-0000-000027040000}"/>
    <cellStyle name="Normal 2 4 2 2 3 3" xfId="1105" xr:uid="{00000000-0005-0000-0000-000028040000}"/>
    <cellStyle name="Normal 2 4 2 2 3 4" xfId="1157" xr:uid="{00000000-0005-0000-0000-000029040000}"/>
    <cellStyle name="Normal 2 4 2 2 4" xfId="1003" xr:uid="{00000000-0005-0000-0000-00002A040000}"/>
    <cellStyle name="Normal 2 4 2 2 5" xfId="1013" xr:uid="{00000000-0005-0000-0000-00002B040000}"/>
    <cellStyle name="Normal 2 4 2 20" xfId="928" xr:uid="{00000000-0005-0000-0000-00002C040000}"/>
    <cellStyle name="Normal 2 4 2 21" xfId="933" xr:uid="{00000000-0005-0000-0000-00002D040000}"/>
    <cellStyle name="Normal 2 4 2 22" xfId="937" xr:uid="{00000000-0005-0000-0000-00002E040000}"/>
    <cellStyle name="Normal 2 4 2 23" xfId="942" xr:uid="{00000000-0005-0000-0000-00002F040000}"/>
    <cellStyle name="Normal 2 4 2 24" xfId="948" xr:uid="{00000000-0005-0000-0000-000030040000}"/>
    <cellStyle name="Normal 2 4 2 25" xfId="953" xr:uid="{00000000-0005-0000-0000-000031040000}"/>
    <cellStyle name="Normal 2 4 2 26" xfId="958" xr:uid="{00000000-0005-0000-0000-000032040000}"/>
    <cellStyle name="Normal 2 4 2 26 2" xfId="1049" xr:uid="{00000000-0005-0000-0000-000033040000}"/>
    <cellStyle name="Normal 2 4 2 26 2 2" xfId="1072" xr:uid="{00000000-0005-0000-0000-000034040000}"/>
    <cellStyle name="Normal 2 4 2 26 2 3" xfId="1125" xr:uid="{00000000-0005-0000-0000-000035040000}"/>
    <cellStyle name="Normal 2 4 2 26 2 4" xfId="1177" xr:uid="{00000000-0005-0000-0000-000036040000}"/>
    <cellStyle name="Normal 2 4 2 26 3" xfId="1102" xr:uid="{00000000-0005-0000-0000-000037040000}"/>
    <cellStyle name="Normal 2 4 2 26 4" xfId="1154" xr:uid="{00000000-0005-0000-0000-000038040000}"/>
    <cellStyle name="Normal 2 4 2 27" xfId="765" xr:uid="{00000000-0005-0000-0000-000039040000}"/>
    <cellStyle name="Normal 2 4 2 28" xfId="611" xr:uid="{00000000-0005-0000-0000-00003A040000}"/>
    <cellStyle name="Normal 2 4 2 29" xfId="992" xr:uid="{00000000-0005-0000-0000-00003B040000}"/>
    <cellStyle name="Normal 2 4 2 3" xfId="715" xr:uid="{00000000-0005-0000-0000-00003C040000}"/>
    <cellStyle name="Normal 2 4 2 4" xfId="672" xr:uid="{00000000-0005-0000-0000-00003D040000}"/>
    <cellStyle name="Normal 2 4 2 5" xfId="684" xr:uid="{00000000-0005-0000-0000-00003E040000}"/>
    <cellStyle name="Normal 2 4 2 6" xfId="799" xr:uid="{00000000-0005-0000-0000-00003F040000}"/>
    <cellStyle name="Normal 2 4 2 7" xfId="855" xr:uid="{00000000-0005-0000-0000-000040040000}"/>
    <cellStyle name="Normal 2 4 2 8" xfId="861" xr:uid="{00000000-0005-0000-0000-000041040000}"/>
    <cellStyle name="Normal 2 4 2 9" xfId="866" xr:uid="{00000000-0005-0000-0000-000042040000}"/>
    <cellStyle name="Normal 2 4 20" xfId="894" xr:uid="{00000000-0005-0000-0000-000043040000}"/>
    <cellStyle name="Normal 2 4 21" xfId="899" xr:uid="{00000000-0005-0000-0000-000044040000}"/>
    <cellStyle name="Normal 2 4 22" xfId="904" xr:uid="{00000000-0005-0000-0000-000045040000}"/>
    <cellStyle name="Normal 2 4 23" xfId="909" xr:uid="{00000000-0005-0000-0000-000046040000}"/>
    <cellStyle name="Normal 2 4 24" xfId="915" xr:uid="{00000000-0005-0000-0000-000047040000}"/>
    <cellStyle name="Normal 2 4 25" xfId="920" xr:uid="{00000000-0005-0000-0000-000048040000}"/>
    <cellStyle name="Normal 2 4 26" xfId="926" xr:uid="{00000000-0005-0000-0000-000049040000}"/>
    <cellStyle name="Normal 2 4 26 2" xfId="840" xr:uid="{00000000-0005-0000-0000-00004A040000}"/>
    <cellStyle name="Normal 2 4 26 2 2" xfId="1068" xr:uid="{00000000-0005-0000-0000-00004B040000}"/>
    <cellStyle name="Normal 2 4 26 2 3" xfId="1121" xr:uid="{00000000-0005-0000-0000-00004C040000}"/>
    <cellStyle name="Normal 2 4 26 2 4" xfId="1173" xr:uid="{00000000-0005-0000-0000-00004D040000}"/>
    <cellStyle name="Normal 2 4 26 3" xfId="604" xr:uid="{00000000-0005-0000-0000-00004E040000}"/>
    <cellStyle name="Normal 2 4 26 4" xfId="1008" xr:uid="{00000000-0005-0000-0000-00004F040000}"/>
    <cellStyle name="Normal 2 4 27" xfId="723" xr:uid="{00000000-0005-0000-0000-000050040000}"/>
    <cellStyle name="Normal 2 4 28" xfId="838" xr:uid="{00000000-0005-0000-0000-000051040000}"/>
    <cellStyle name="Normal 2 4 29" xfId="943" xr:uid="{00000000-0005-0000-0000-000052040000}"/>
    <cellStyle name="Normal 2 4 3" xfId="726" xr:uid="{00000000-0005-0000-0000-000053040000}"/>
    <cellStyle name="Normal 2 4 3 2" xfId="968" xr:uid="{00000000-0005-0000-0000-000054040000}"/>
    <cellStyle name="Normal 2 4 3 2 2" xfId="1004" xr:uid="{00000000-0005-0000-0000-000055040000}"/>
    <cellStyle name="Normal 2 4 3 2 2 2" xfId="1076" xr:uid="{00000000-0005-0000-0000-000056040000}"/>
    <cellStyle name="Normal 2 4 3 2 2 2 2" xfId="1096" xr:uid="{00000000-0005-0000-0000-000057040000}"/>
    <cellStyle name="Normal 2 4 3 2 2 2 3" xfId="1149" xr:uid="{00000000-0005-0000-0000-000058040000}"/>
    <cellStyle name="Normal 2 4 3 2 2 2 4" xfId="1201" xr:uid="{00000000-0005-0000-0000-000059040000}"/>
    <cellStyle name="Normal 2 4 3 2 2 3" xfId="1129" xr:uid="{00000000-0005-0000-0000-00005A040000}"/>
    <cellStyle name="Normal 2 4 3 2 2 4" xfId="1181" xr:uid="{00000000-0005-0000-0000-00005B040000}"/>
    <cellStyle name="Normal 2 4 3 2 3" xfId="989" xr:uid="{00000000-0005-0000-0000-00005C040000}"/>
    <cellStyle name="Normal 2 4 3 2 4" xfId="803" xr:uid="{00000000-0005-0000-0000-00005D040000}"/>
    <cellStyle name="Normal 2 4 3 2 5" xfId="1024" xr:uid="{00000000-0005-0000-0000-00005E040000}"/>
    <cellStyle name="Normal 2 4 3 3" xfId="805" xr:uid="{00000000-0005-0000-0000-00005F040000}"/>
    <cellStyle name="Normal 2 4 3 3 2" xfId="1063" xr:uid="{00000000-0005-0000-0000-000060040000}"/>
    <cellStyle name="Normal 2 4 3 3 3" xfId="1116" xr:uid="{00000000-0005-0000-0000-000061040000}"/>
    <cellStyle name="Normal 2 4 3 3 4" xfId="1168" xr:uid="{00000000-0005-0000-0000-000062040000}"/>
    <cellStyle name="Normal 2 4 3 4" xfId="1034" xr:uid="{00000000-0005-0000-0000-000063040000}"/>
    <cellStyle name="Normal 2 4 3 5" xfId="1043" xr:uid="{00000000-0005-0000-0000-000064040000}"/>
    <cellStyle name="Normal 2 4 4" xfId="780" xr:uid="{00000000-0005-0000-0000-000065040000}"/>
    <cellStyle name="Normal 2 4 5" xfId="655" xr:uid="{00000000-0005-0000-0000-000066040000}"/>
    <cellStyle name="Normal 2 4 6" xfId="737" xr:uid="{00000000-0005-0000-0000-000067040000}"/>
    <cellStyle name="Normal 2 4 7" xfId="744" xr:uid="{00000000-0005-0000-0000-000068040000}"/>
    <cellStyle name="Normal 2 4 8" xfId="719" xr:uid="{00000000-0005-0000-0000-000069040000}"/>
    <cellStyle name="Normal 2 4 9" xfId="661" xr:uid="{00000000-0005-0000-0000-00006A040000}"/>
    <cellStyle name="Normal 2 40" xfId="225" xr:uid="{00000000-0005-0000-0000-00006B040000}"/>
    <cellStyle name="Normal 2 41" xfId="229" xr:uid="{00000000-0005-0000-0000-00006C040000}"/>
    <cellStyle name="Normal 2 42" xfId="233" xr:uid="{00000000-0005-0000-0000-00006D040000}"/>
    <cellStyle name="Normal 2 43" xfId="237" xr:uid="{00000000-0005-0000-0000-00006E040000}"/>
    <cellStyle name="Normal 2 44" xfId="241" xr:uid="{00000000-0005-0000-0000-00006F040000}"/>
    <cellStyle name="Normal 2 45" xfId="245" xr:uid="{00000000-0005-0000-0000-000070040000}"/>
    <cellStyle name="Normal 2 46" xfId="249" xr:uid="{00000000-0005-0000-0000-000071040000}"/>
    <cellStyle name="Normal 2 47" xfId="253" xr:uid="{00000000-0005-0000-0000-000072040000}"/>
    <cellStyle name="Normal 2 48" xfId="257" xr:uid="{00000000-0005-0000-0000-000073040000}"/>
    <cellStyle name="Normal 2 49" xfId="261" xr:uid="{00000000-0005-0000-0000-000074040000}"/>
    <cellStyle name="Normal 2 5" xfId="79" xr:uid="{00000000-0005-0000-0000-000075040000}"/>
    <cellStyle name="Normal 2 50" xfId="265" xr:uid="{00000000-0005-0000-0000-000076040000}"/>
    <cellStyle name="Normal 2 51" xfId="269" xr:uid="{00000000-0005-0000-0000-000077040000}"/>
    <cellStyle name="Normal 2 52" xfId="273" xr:uid="{00000000-0005-0000-0000-000078040000}"/>
    <cellStyle name="Normal 2 53" xfId="277" xr:uid="{00000000-0005-0000-0000-000079040000}"/>
    <cellStyle name="Normal 2 54" xfId="281" xr:uid="{00000000-0005-0000-0000-00007A040000}"/>
    <cellStyle name="Normal 2 55" xfId="285" xr:uid="{00000000-0005-0000-0000-00007B040000}"/>
    <cellStyle name="Normal 2 56" xfId="289" xr:uid="{00000000-0005-0000-0000-00007C040000}"/>
    <cellStyle name="Normal 2 57" xfId="293" xr:uid="{00000000-0005-0000-0000-00007D040000}"/>
    <cellStyle name="Normal 2 58" xfId="297" xr:uid="{00000000-0005-0000-0000-00007E040000}"/>
    <cellStyle name="Normal 2 59" xfId="301" xr:uid="{00000000-0005-0000-0000-00007F040000}"/>
    <cellStyle name="Normal 2 6" xfId="75" xr:uid="{00000000-0005-0000-0000-000080040000}"/>
    <cellStyle name="Normal 2 60" xfId="305" xr:uid="{00000000-0005-0000-0000-000081040000}"/>
    <cellStyle name="Normal 2 61" xfId="309" xr:uid="{00000000-0005-0000-0000-000082040000}"/>
    <cellStyle name="Normal 2 62" xfId="313" xr:uid="{00000000-0005-0000-0000-000083040000}"/>
    <cellStyle name="Normal 2 63" xfId="317" xr:uid="{00000000-0005-0000-0000-000084040000}"/>
    <cellStyle name="Normal 2 64" xfId="321" xr:uid="{00000000-0005-0000-0000-000085040000}"/>
    <cellStyle name="Normal 2 65" xfId="325" xr:uid="{00000000-0005-0000-0000-000086040000}"/>
    <cellStyle name="Normal 2 66" xfId="329" xr:uid="{00000000-0005-0000-0000-000087040000}"/>
    <cellStyle name="Normal 2 67" xfId="333" xr:uid="{00000000-0005-0000-0000-000088040000}"/>
    <cellStyle name="Normal 2 68" xfId="337" xr:uid="{00000000-0005-0000-0000-000089040000}"/>
    <cellStyle name="Normal 2 69" xfId="341" xr:uid="{00000000-0005-0000-0000-00008A040000}"/>
    <cellStyle name="Normal 2 7" xfId="93" xr:uid="{00000000-0005-0000-0000-00008B040000}"/>
    <cellStyle name="Normal 2 70" xfId="345" xr:uid="{00000000-0005-0000-0000-00008C040000}"/>
    <cellStyle name="Normal 2 71" xfId="349" xr:uid="{00000000-0005-0000-0000-00008D040000}"/>
    <cellStyle name="Normal 2 72" xfId="353" xr:uid="{00000000-0005-0000-0000-00008E040000}"/>
    <cellStyle name="Normal 2 73" xfId="357" xr:uid="{00000000-0005-0000-0000-00008F040000}"/>
    <cellStyle name="Normal 2 74" xfId="361" xr:uid="{00000000-0005-0000-0000-000090040000}"/>
    <cellStyle name="Normal 2 75" xfId="365" xr:uid="{00000000-0005-0000-0000-000091040000}"/>
    <cellStyle name="Normal 2 76" xfId="369" xr:uid="{00000000-0005-0000-0000-000092040000}"/>
    <cellStyle name="Normal 2 77" xfId="373" xr:uid="{00000000-0005-0000-0000-000093040000}"/>
    <cellStyle name="Normal 2 78" xfId="377" xr:uid="{00000000-0005-0000-0000-000094040000}"/>
    <cellStyle name="Normal 2 79" xfId="381" xr:uid="{00000000-0005-0000-0000-000095040000}"/>
    <cellStyle name="Normal 2 8" xfId="81" xr:uid="{00000000-0005-0000-0000-000096040000}"/>
    <cellStyle name="Normal 2 80" xfId="385" xr:uid="{00000000-0005-0000-0000-000097040000}"/>
    <cellStyle name="Normal 2 81" xfId="389" xr:uid="{00000000-0005-0000-0000-000098040000}"/>
    <cellStyle name="Normal 2 82" xfId="393" xr:uid="{00000000-0005-0000-0000-000099040000}"/>
    <cellStyle name="Normal 2 83" xfId="397" xr:uid="{00000000-0005-0000-0000-00009A040000}"/>
    <cellStyle name="Normal 2 84" xfId="401" xr:uid="{00000000-0005-0000-0000-00009B040000}"/>
    <cellStyle name="Normal 2 85" xfId="405" xr:uid="{00000000-0005-0000-0000-00009C040000}"/>
    <cellStyle name="Normal 2 86" xfId="409" xr:uid="{00000000-0005-0000-0000-00009D040000}"/>
    <cellStyle name="Normal 2 87" xfId="413" xr:uid="{00000000-0005-0000-0000-00009E040000}"/>
    <cellStyle name="Normal 2 88" xfId="417" xr:uid="{00000000-0005-0000-0000-00009F040000}"/>
    <cellStyle name="Normal 2 89" xfId="421" xr:uid="{00000000-0005-0000-0000-0000A0040000}"/>
    <cellStyle name="Normal 2 9" xfId="101" xr:uid="{00000000-0005-0000-0000-0000A1040000}"/>
    <cellStyle name="Normal 2 90" xfId="425" xr:uid="{00000000-0005-0000-0000-0000A2040000}"/>
    <cellStyle name="Normal 2 91" xfId="429" xr:uid="{00000000-0005-0000-0000-0000A3040000}"/>
    <cellStyle name="Normal 2 92" xfId="433" xr:uid="{00000000-0005-0000-0000-0000A4040000}"/>
    <cellStyle name="Normal 2 93" xfId="437" xr:uid="{00000000-0005-0000-0000-0000A5040000}"/>
    <cellStyle name="Normal 2 94" xfId="441" xr:uid="{00000000-0005-0000-0000-0000A6040000}"/>
    <cellStyle name="Normal 2 95" xfId="445" xr:uid="{00000000-0005-0000-0000-0000A7040000}"/>
    <cellStyle name="Normal 2 96" xfId="449" xr:uid="{00000000-0005-0000-0000-0000A8040000}"/>
    <cellStyle name="Normal 2 97" xfId="453" xr:uid="{00000000-0005-0000-0000-0000A9040000}"/>
    <cellStyle name="Normal 2 98" xfId="457" xr:uid="{00000000-0005-0000-0000-0000AA040000}"/>
    <cellStyle name="Normal 2 99" xfId="461" xr:uid="{00000000-0005-0000-0000-0000AB040000}"/>
    <cellStyle name="Normal 3" xfId="5" xr:uid="{00000000-0005-0000-0000-0000AC040000}"/>
    <cellStyle name="Normal 3 2" xfId="47" xr:uid="{00000000-0005-0000-0000-0000AD040000}"/>
    <cellStyle name="Normal 4" xfId="6" xr:uid="{00000000-0005-0000-0000-0000AE040000}"/>
    <cellStyle name="Normal 4 2" xfId="9" xr:uid="{00000000-0005-0000-0000-0000AF040000}"/>
    <cellStyle name="Normal 4 3" xfId="48" xr:uid="{00000000-0005-0000-0000-0000B0040000}"/>
    <cellStyle name="Normal 5" xfId="7" xr:uid="{00000000-0005-0000-0000-0000B1040000}"/>
    <cellStyle name="Normal 5 2" xfId="10" xr:uid="{00000000-0005-0000-0000-0000B2040000}"/>
    <cellStyle name="Normal 5 3" xfId="49" xr:uid="{00000000-0005-0000-0000-0000B3040000}"/>
    <cellStyle name="Normal 6" xfId="3" xr:uid="{00000000-0005-0000-0000-0000B4040000}"/>
    <cellStyle name="Normal 7" xfId="8" xr:uid="{00000000-0005-0000-0000-0000B5040000}"/>
    <cellStyle name="Normal 8" xfId="55" xr:uid="{00000000-0005-0000-0000-0000B6040000}"/>
    <cellStyle name="Normal 9" xfId="2" xr:uid="{00000000-0005-0000-0000-0000B7040000}"/>
    <cellStyle name="Normal_Sheet2 2" xfId="1" xr:uid="{00000000-0005-0000-0000-0000B8040000}"/>
    <cellStyle name="Note 2" xfId="50" xr:uid="{00000000-0005-0000-0000-0000B9040000}"/>
    <cellStyle name="Output 2" xfId="51" xr:uid="{00000000-0005-0000-0000-0000BA040000}"/>
    <cellStyle name="Title 2" xfId="52" xr:uid="{00000000-0005-0000-0000-0000BB040000}"/>
    <cellStyle name="Total 2" xfId="53" xr:uid="{00000000-0005-0000-0000-0000BC040000}"/>
    <cellStyle name="Warning Text 2" xfId="54" xr:uid="{00000000-0005-0000-0000-0000BD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1"/>
  <sheetViews>
    <sheetView rightToLeft="1" tabSelected="1" topLeftCell="A82" workbookViewId="0">
      <selection activeCell="J20" sqref="J20"/>
    </sheetView>
  </sheetViews>
  <sheetFormatPr defaultRowHeight="14.25" x14ac:dyDescent="0.2"/>
  <cols>
    <col min="1" max="2" width="4.375" bestFit="1" customWidth="1"/>
    <col min="3" max="3" width="12" bestFit="1" customWidth="1"/>
    <col min="4" max="6" width="6.75" bestFit="1" customWidth="1"/>
    <col min="7" max="7" width="7.625" bestFit="1" customWidth="1"/>
    <col min="8" max="8" width="6.75" bestFit="1" customWidth="1"/>
    <col min="9" max="10" width="7.625" bestFit="1" customWidth="1"/>
    <col min="11" max="11" width="8.25" bestFit="1" customWidth="1"/>
    <col min="12" max="12" width="7.625" bestFit="1" customWidth="1"/>
    <col min="13" max="14" width="8.375" bestFit="1" customWidth="1"/>
    <col min="15" max="15" width="6.75" bestFit="1" customWidth="1"/>
  </cols>
  <sheetData>
    <row r="1" spans="1:15" ht="18.75" x14ac:dyDescent="0.2">
      <c r="A1" s="41" t="s">
        <v>0</v>
      </c>
      <c r="B1" s="41"/>
      <c r="C1" s="41"/>
      <c r="D1" s="41"/>
      <c r="E1" s="41"/>
      <c r="F1" s="41"/>
      <c r="G1" s="41"/>
      <c r="H1" s="41"/>
      <c r="I1" s="40" t="s">
        <v>1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6" t="s">
        <v>9</v>
      </c>
      <c r="E3" s="6" t="s">
        <v>10</v>
      </c>
      <c r="F3" s="6" t="s">
        <v>11</v>
      </c>
      <c r="G3" s="6" t="s">
        <v>9</v>
      </c>
      <c r="H3" s="6" t="s">
        <v>10</v>
      </c>
      <c r="I3" s="22" t="s">
        <v>11</v>
      </c>
      <c r="J3" s="44"/>
      <c r="K3" s="6" t="s">
        <v>9</v>
      </c>
      <c r="L3" s="6" t="s">
        <v>10</v>
      </c>
      <c r="M3" s="6" t="s">
        <v>11</v>
      </c>
      <c r="N3" s="4" t="s">
        <v>9</v>
      </c>
      <c r="O3" s="4" t="s">
        <v>10</v>
      </c>
    </row>
    <row r="4" spans="1:15" x14ac:dyDescent="0.2">
      <c r="A4" s="34" t="s">
        <v>12</v>
      </c>
      <c r="B4" s="35" t="s">
        <v>13</v>
      </c>
      <c r="C4" s="35"/>
      <c r="D4" s="7">
        <v>732</v>
      </c>
      <c r="E4" s="7"/>
      <c r="F4" s="8">
        <f>D4+E4</f>
        <v>732</v>
      </c>
      <c r="G4" s="7">
        <v>2645</v>
      </c>
      <c r="H4" s="7"/>
      <c r="I4" s="24">
        <f>G4+H4</f>
        <v>2645</v>
      </c>
      <c r="J4" s="8">
        <f>I4+F4</f>
        <v>3377</v>
      </c>
      <c r="K4" s="7">
        <v>47835</v>
      </c>
      <c r="L4" s="7"/>
      <c r="M4" s="24">
        <f>K4+L4</f>
        <v>47835</v>
      </c>
      <c r="N4" s="8">
        <f>IF(G4&gt;0,ROUND(K4/G4*1000,2),"")</f>
        <v>18085.07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7">
        <v>96</v>
      </c>
      <c r="E5" s="7">
        <v>2</v>
      </c>
      <c r="F5" s="24">
        <f t="shared" ref="F5:F7" si="0">D5+E5</f>
        <v>98</v>
      </c>
      <c r="G5" s="7">
        <v>317</v>
      </c>
      <c r="H5" s="7">
        <v>35</v>
      </c>
      <c r="I5" s="24">
        <f t="shared" ref="I5:I7" si="1">G5+H5</f>
        <v>352</v>
      </c>
      <c r="J5" s="24">
        <f t="shared" ref="J5:J7" si="2">I5+F5</f>
        <v>450</v>
      </c>
      <c r="K5" s="7">
        <v>3057</v>
      </c>
      <c r="L5" s="7">
        <v>146</v>
      </c>
      <c r="M5" s="24">
        <f t="shared" ref="M5:M7" si="3">K5+L5</f>
        <v>3203</v>
      </c>
      <c r="N5" s="24">
        <f t="shared" ref="N5:N68" si="4">IF(G5&gt;0,ROUND(K5/G5*1000,2),"")</f>
        <v>9643.5300000000007</v>
      </c>
      <c r="O5" s="24">
        <f t="shared" ref="O5:O68" si="5">IF(H5&gt;0,ROUND(L5/H5*1000,2),"")</f>
        <v>4171.43</v>
      </c>
    </row>
    <row r="6" spans="1:15" x14ac:dyDescent="0.2">
      <c r="A6" s="34"/>
      <c r="B6" s="35" t="s">
        <v>15</v>
      </c>
      <c r="C6" s="35"/>
      <c r="D6" s="7">
        <v>48</v>
      </c>
      <c r="E6" s="7"/>
      <c r="F6" s="24">
        <f t="shared" si="0"/>
        <v>48</v>
      </c>
      <c r="G6" s="7">
        <v>269</v>
      </c>
      <c r="H6" s="7"/>
      <c r="I6" s="24">
        <f t="shared" si="1"/>
        <v>269</v>
      </c>
      <c r="J6" s="24">
        <f t="shared" si="2"/>
        <v>317</v>
      </c>
      <c r="K6" s="7">
        <v>3241</v>
      </c>
      <c r="L6" s="7"/>
      <c r="M6" s="24">
        <f t="shared" si="3"/>
        <v>3241</v>
      </c>
      <c r="N6" s="24">
        <f t="shared" si="4"/>
        <v>12048.33</v>
      </c>
      <c r="O6" s="24" t="str">
        <f t="shared" si="5"/>
        <v/>
      </c>
    </row>
    <row r="7" spans="1:15" x14ac:dyDescent="0.2">
      <c r="A7" s="34"/>
      <c r="B7" s="35" t="s">
        <v>16</v>
      </c>
      <c r="C7" s="35"/>
      <c r="D7" s="7"/>
      <c r="E7" s="7"/>
      <c r="F7" s="24">
        <f t="shared" si="0"/>
        <v>0</v>
      </c>
      <c r="G7" s="7"/>
      <c r="H7" s="7"/>
      <c r="I7" s="24">
        <f t="shared" si="1"/>
        <v>0</v>
      </c>
      <c r="J7" s="24">
        <f t="shared" si="2"/>
        <v>0</v>
      </c>
      <c r="K7" s="7"/>
      <c r="L7" s="7"/>
      <c r="M7" s="24">
        <f t="shared" si="3"/>
        <v>0</v>
      </c>
      <c r="N7" s="24" t="str">
        <f t="shared" si="4"/>
        <v/>
      </c>
      <c r="O7" s="24" t="str">
        <f t="shared" si="5"/>
        <v/>
      </c>
    </row>
    <row r="8" spans="1:15" x14ac:dyDescent="0.2">
      <c r="A8" s="34"/>
      <c r="B8" s="36" t="s">
        <v>17</v>
      </c>
      <c r="C8" s="36"/>
      <c r="D8" s="9">
        <f>SUM(D4:D7)</f>
        <v>876</v>
      </c>
      <c r="E8" s="26">
        <f t="shared" ref="E8:M8" si="6">SUM(E4:E7)</f>
        <v>2</v>
      </c>
      <c r="F8" s="26">
        <f t="shared" si="6"/>
        <v>878</v>
      </c>
      <c r="G8" s="26">
        <f t="shared" si="6"/>
        <v>3231</v>
      </c>
      <c r="H8" s="26">
        <f t="shared" si="6"/>
        <v>35</v>
      </c>
      <c r="I8" s="26">
        <f t="shared" si="6"/>
        <v>3266</v>
      </c>
      <c r="J8" s="26">
        <f t="shared" si="6"/>
        <v>4144</v>
      </c>
      <c r="K8" s="26">
        <f t="shared" si="6"/>
        <v>54133</v>
      </c>
      <c r="L8" s="26">
        <f t="shared" si="6"/>
        <v>146</v>
      </c>
      <c r="M8" s="26">
        <f t="shared" si="6"/>
        <v>54279</v>
      </c>
      <c r="N8" s="25">
        <f t="shared" si="4"/>
        <v>16754.259999999998</v>
      </c>
      <c r="O8" s="25">
        <f t="shared" si="5"/>
        <v>4171.43</v>
      </c>
    </row>
    <row r="9" spans="1:15" x14ac:dyDescent="0.2">
      <c r="A9" s="34" t="s">
        <v>18</v>
      </c>
      <c r="B9" s="35" t="s">
        <v>19</v>
      </c>
      <c r="C9" s="35"/>
      <c r="D9" s="7">
        <v>215</v>
      </c>
      <c r="E9" s="7"/>
      <c r="F9" s="24">
        <f t="shared" ref="F9:F18" si="7">D9+E9</f>
        <v>215</v>
      </c>
      <c r="G9" s="7">
        <v>910</v>
      </c>
      <c r="H9" s="7"/>
      <c r="I9" s="24">
        <f t="shared" ref="I9:I18" si="8">G9+H9</f>
        <v>910</v>
      </c>
      <c r="J9" s="24">
        <f t="shared" ref="J9:J18" si="9">I9+F9</f>
        <v>1125</v>
      </c>
      <c r="K9" s="7">
        <v>6834</v>
      </c>
      <c r="L9" s="7"/>
      <c r="M9" s="24">
        <f t="shared" ref="M9:M18" si="10">K9+L9</f>
        <v>6834</v>
      </c>
      <c r="N9" s="24">
        <f t="shared" si="4"/>
        <v>7509.89</v>
      </c>
      <c r="O9" s="24" t="str">
        <f t="shared" si="5"/>
        <v/>
      </c>
    </row>
    <row r="10" spans="1:15" x14ac:dyDescent="0.2">
      <c r="A10" s="34"/>
      <c r="B10" s="35" t="s">
        <v>20</v>
      </c>
      <c r="C10" s="35"/>
      <c r="D10" s="7">
        <v>214</v>
      </c>
      <c r="E10" s="7"/>
      <c r="F10" s="24">
        <f t="shared" si="7"/>
        <v>214</v>
      </c>
      <c r="G10" s="7">
        <v>784</v>
      </c>
      <c r="H10" s="7"/>
      <c r="I10" s="24">
        <f t="shared" si="8"/>
        <v>784</v>
      </c>
      <c r="J10" s="24">
        <f t="shared" si="9"/>
        <v>998</v>
      </c>
      <c r="K10" s="7">
        <v>6502.5</v>
      </c>
      <c r="L10" s="7"/>
      <c r="M10" s="24">
        <f t="shared" si="10"/>
        <v>6502.5</v>
      </c>
      <c r="N10" s="24">
        <f t="shared" si="4"/>
        <v>8294.01</v>
      </c>
      <c r="O10" s="24" t="str">
        <f t="shared" si="5"/>
        <v/>
      </c>
    </row>
    <row r="11" spans="1:15" x14ac:dyDescent="0.2">
      <c r="A11" s="34"/>
      <c r="B11" s="35" t="s">
        <v>21</v>
      </c>
      <c r="C11" s="35"/>
      <c r="D11" s="7">
        <v>70</v>
      </c>
      <c r="E11" s="7"/>
      <c r="F11" s="24">
        <f t="shared" si="7"/>
        <v>70</v>
      </c>
      <c r="G11" s="7">
        <v>189</v>
      </c>
      <c r="H11" s="7"/>
      <c r="I11" s="24">
        <f t="shared" si="8"/>
        <v>189</v>
      </c>
      <c r="J11" s="24">
        <f t="shared" si="9"/>
        <v>259</v>
      </c>
      <c r="K11" s="7">
        <v>1712</v>
      </c>
      <c r="L11" s="7"/>
      <c r="M11" s="24">
        <f t="shared" si="10"/>
        <v>1712</v>
      </c>
      <c r="N11" s="24">
        <f t="shared" si="4"/>
        <v>9058.2000000000007</v>
      </c>
      <c r="O11" s="24" t="str">
        <f t="shared" si="5"/>
        <v/>
      </c>
    </row>
    <row r="12" spans="1:15" x14ac:dyDescent="0.2">
      <c r="A12" s="34"/>
      <c r="B12" s="35" t="s">
        <v>22</v>
      </c>
      <c r="C12" s="35"/>
      <c r="D12" s="7">
        <v>105</v>
      </c>
      <c r="E12" s="7"/>
      <c r="F12" s="24">
        <f t="shared" si="7"/>
        <v>105</v>
      </c>
      <c r="G12" s="7">
        <v>271</v>
      </c>
      <c r="H12" s="7"/>
      <c r="I12" s="24">
        <f t="shared" si="8"/>
        <v>271</v>
      </c>
      <c r="J12" s="24">
        <f t="shared" si="9"/>
        <v>376</v>
      </c>
      <c r="K12" s="7">
        <v>2340</v>
      </c>
      <c r="L12" s="7"/>
      <c r="M12" s="24">
        <f t="shared" si="10"/>
        <v>2340</v>
      </c>
      <c r="N12" s="24">
        <f t="shared" si="4"/>
        <v>8634.69</v>
      </c>
      <c r="O12" s="24" t="str">
        <f t="shared" si="5"/>
        <v/>
      </c>
    </row>
    <row r="13" spans="1:15" x14ac:dyDescent="0.2">
      <c r="A13" s="34"/>
      <c r="B13" s="35" t="s">
        <v>23</v>
      </c>
      <c r="C13" s="35"/>
      <c r="D13" s="7">
        <v>361</v>
      </c>
      <c r="E13" s="7"/>
      <c r="F13" s="24">
        <f t="shared" si="7"/>
        <v>361</v>
      </c>
      <c r="G13" s="7">
        <v>1475</v>
      </c>
      <c r="H13" s="7"/>
      <c r="I13" s="24">
        <f t="shared" si="8"/>
        <v>1475</v>
      </c>
      <c r="J13" s="24">
        <f t="shared" si="9"/>
        <v>1836</v>
      </c>
      <c r="K13" s="7">
        <v>23745</v>
      </c>
      <c r="L13" s="7"/>
      <c r="M13" s="24">
        <f t="shared" si="10"/>
        <v>23745</v>
      </c>
      <c r="N13" s="24">
        <f t="shared" si="4"/>
        <v>16098.31</v>
      </c>
      <c r="O13" s="24" t="str">
        <f t="shared" si="5"/>
        <v/>
      </c>
    </row>
    <row r="14" spans="1:15" x14ac:dyDescent="0.2">
      <c r="A14" s="34"/>
      <c r="B14" s="35" t="s">
        <v>24</v>
      </c>
      <c r="C14" s="35"/>
      <c r="D14" s="7"/>
      <c r="E14" s="7"/>
      <c r="F14" s="24">
        <f t="shared" si="7"/>
        <v>0</v>
      </c>
      <c r="G14" s="7"/>
      <c r="H14" s="7"/>
      <c r="I14" s="24">
        <f t="shared" si="8"/>
        <v>0</v>
      </c>
      <c r="J14" s="24">
        <f t="shared" si="9"/>
        <v>0</v>
      </c>
      <c r="K14" s="7"/>
      <c r="L14" s="7"/>
      <c r="M14" s="24">
        <f t="shared" si="10"/>
        <v>0</v>
      </c>
      <c r="N14" s="24" t="str">
        <f t="shared" si="4"/>
        <v/>
      </c>
      <c r="O14" s="24" t="str">
        <f t="shared" si="5"/>
        <v/>
      </c>
    </row>
    <row r="15" spans="1:15" x14ac:dyDescent="0.2">
      <c r="A15" s="34"/>
      <c r="B15" s="37" t="s">
        <v>25</v>
      </c>
      <c r="C15" s="37"/>
      <c r="D15" s="13">
        <v>216</v>
      </c>
      <c r="E15" s="13"/>
      <c r="F15" s="24">
        <f t="shared" si="7"/>
        <v>216</v>
      </c>
      <c r="G15" s="13">
        <v>1555</v>
      </c>
      <c r="H15" s="13"/>
      <c r="I15" s="24">
        <f t="shared" si="8"/>
        <v>1555</v>
      </c>
      <c r="J15" s="24">
        <f t="shared" si="9"/>
        <v>1771</v>
      </c>
      <c r="K15" s="13">
        <v>5488</v>
      </c>
      <c r="L15" s="13"/>
      <c r="M15" s="24">
        <f t="shared" si="10"/>
        <v>5488</v>
      </c>
      <c r="N15" s="24">
        <f t="shared" si="4"/>
        <v>3529.26</v>
      </c>
      <c r="O15" s="24" t="str">
        <f t="shared" si="5"/>
        <v/>
      </c>
    </row>
    <row r="16" spans="1:15" x14ac:dyDescent="0.2">
      <c r="A16" s="34"/>
      <c r="B16" s="35" t="s">
        <v>26</v>
      </c>
      <c r="C16" s="35"/>
      <c r="D16" s="7">
        <v>179</v>
      </c>
      <c r="E16" s="7"/>
      <c r="F16" s="24">
        <f t="shared" si="7"/>
        <v>179</v>
      </c>
      <c r="G16" s="7">
        <v>602</v>
      </c>
      <c r="H16" s="7"/>
      <c r="I16" s="24">
        <f t="shared" si="8"/>
        <v>602</v>
      </c>
      <c r="J16" s="24">
        <f t="shared" si="9"/>
        <v>781</v>
      </c>
      <c r="K16" s="7">
        <v>8979</v>
      </c>
      <c r="L16" s="7"/>
      <c r="M16" s="24">
        <f t="shared" si="10"/>
        <v>8979</v>
      </c>
      <c r="N16" s="24">
        <f t="shared" si="4"/>
        <v>14915.28</v>
      </c>
      <c r="O16" s="24" t="str">
        <f t="shared" si="5"/>
        <v/>
      </c>
    </row>
    <row r="17" spans="1:15" x14ac:dyDescent="0.2">
      <c r="A17" s="34"/>
      <c r="B17" s="35" t="s">
        <v>27</v>
      </c>
      <c r="C17" s="35"/>
      <c r="D17" s="7"/>
      <c r="E17" s="7"/>
      <c r="F17" s="24">
        <f t="shared" si="7"/>
        <v>0</v>
      </c>
      <c r="G17" s="7"/>
      <c r="H17" s="7"/>
      <c r="I17" s="24">
        <f t="shared" si="8"/>
        <v>0</v>
      </c>
      <c r="J17" s="24">
        <f t="shared" si="9"/>
        <v>0</v>
      </c>
      <c r="K17" s="7"/>
      <c r="L17" s="7"/>
      <c r="M17" s="24">
        <f t="shared" si="10"/>
        <v>0</v>
      </c>
      <c r="N17" s="24" t="str">
        <f t="shared" si="4"/>
        <v/>
      </c>
      <c r="O17" s="24" t="str">
        <f t="shared" si="5"/>
        <v/>
      </c>
    </row>
    <row r="18" spans="1:15" x14ac:dyDescent="0.2">
      <c r="A18" s="34"/>
      <c r="B18" s="35" t="s">
        <v>28</v>
      </c>
      <c r="C18" s="35"/>
      <c r="D18" s="7"/>
      <c r="E18" s="7"/>
      <c r="F18" s="24">
        <f t="shared" si="7"/>
        <v>0</v>
      </c>
      <c r="G18" s="7"/>
      <c r="H18" s="7"/>
      <c r="I18" s="24">
        <f t="shared" si="8"/>
        <v>0</v>
      </c>
      <c r="J18" s="24">
        <f t="shared" si="9"/>
        <v>0</v>
      </c>
      <c r="K18" s="7"/>
      <c r="L18" s="7"/>
      <c r="M18" s="24">
        <f t="shared" si="10"/>
        <v>0</v>
      </c>
      <c r="N18" s="24" t="str">
        <f t="shared" si="4"/>
        <v/>
      </c>
      <c r="O18" s="24" t="str">
        <f t="shared" si="5"/>
        <v/>
      </c>
    </row>
    <row r="19" spans="1:15" x14ac:dyDescent="0.2">
      <c r="A19" s="34"/>
      <c r="B19" s="36" t="s">
        <v>29</v>
      </c>
      <c r="C19" s="36"/>
      <c r="D19" s="9">
        <f>SUM(D9:D18)</f>
        <v>1360</v>
      </c>
      <c r="E19" s="26">
        <f t="shared" ref="E19:M19" si="11">SUM(E9:E18)</f>
        <v>0</v>
      </c>
      <c r="F19" s="26">
        <f t="shared" si="11"/>
        <v>1360</v>
      </c>
      <c r="G19" s="26">
        <f t="shared" si="11"/>
        <v>5786</v>
      </c>
      <c r="H19" s="26">
        <f t="shared" si="11"/>
        <v>0</v>
      </c>
      <c r="I19" s="26">
        <f t="shared" si="11"/>
        <v>5786</v>
      </c>
      <c r="J19" s="26">
        <f t="shared" si="11"/>
        <v>7146</v>
      </c>
      <c r="K19" s="26">
        <f t="shared" si="11"/>
        <v>55600.5</v>
      </c>
      <c r="L19" s="26">
        <f t="shared" si="11"/>
        <v>0</v>
      </c>
      <c r="M19" s="26">
        <f t="shared" si="11"/>
        <v>55600.5</v>
      </c>
      <c r="N19" s="25">
        <f t="shared" si="4"/>
        <v>9609.49</v>
      </c>
      <c r="O19" s="25" t="str">
        <f t="shared" si="5"/>
        <v/>
      </c>
    </row>
    <row r="20" spans="1:15" x14ac:dyDescent="0.2">
      <c r="A20" s="34" t="s">
        <v>30</v>
      </c>
      <c r="B20" s="35" t="s">
        <v>31</v>
      </c>
      <c r="C20" s="35"/>
      <c r="D20" s="7">
        <v>175</v>
      </c>
      <c r="E20" s="7">
        <v>895</v>
      </c>
      <c r="F20" s="24">
        <f t="shared" ref="F20:F24" si="12">D20+E20</f>
        <v>1070</v>
      </c>
      <c r="G20" s="7">
        <v>4141</v>
      </c>
      <c r="H20" s="7">
        <v>6254</v>
      </c>
      <c r="I20" s="24">
        <f t="shared" ref="I20:I24" si="13">G20+H20</f>
        <v>10395</v>
      </c>
      <c r="J20" s="24">
        <f t="shared" ref="J20:J24" si="14">I20+F20</f>
        <v>11465</v>
      </c>
      <c r="K20" s="7">
        <v>50784</v>
      </c>
      <c r="L20" s="7">
        <v>36851.5</v>
      </c>
      <c r="M20" s="24">
        <f t="shared" ref="M20:M24" si="15">K20+L20</f>
        <v>87635.5</v>
      </c>
      <c r="N20" s="24">
        <f t="shared" si="4"/>
        <v>12263.7</v>
      </c>
      <c r="O20" s="24">
        <f t="shared" si="5"/>
        <v>5892.47</v>
      </c>
    </row>
    <row r="21" spans="1:15" x14ac:dyDescent="0.2">
      <c r="A21" s="34"/>
      <c r="B21" s="35" t="s">
        <v>32</v>
      </c>
      <c r="C21" s="35"/>
      <c r="D21" s="7">
        <v>55</v>
      </c>
      <c r="E21" s="7"/>
      <c r="F21" s="24">
        <f t="shared" si="12"/>
        <v>55</v>
      </c>
      <c r="G21" s="7">
        <v>191</v>
      </c>
      <c r="H21" s="7"/>
      <c r="I21" s="24">
        <f t="shared" si="13"/>
        <v>191</v>
      </c>
      <c r="J21" s="24">
        <f t="shared" si="14"/>
        <v>246</v>
      </c>
      <c r="K21" s="7">
        <v>1373</v>
      </c>
      <c r="L21" s="7"/>
      <c r="M21" s="24">
        <f t="shared" si="15"/>
        <v>1373</v>
      </c>
      <c r="N21" s="24">
        <f t="shared" si="4"/>
        <v>7188.48</v>
      </c>
      <c r="O21" s="24" t="str">
        <f t="shared" si="5"/>
        <v/>
      </c>
    </row>
    <row r="22" spans="1:15" x14ac:dyDescent="0.2">
      <c r="A22" s="34"/>
      <c r="B22" s="35" t="s">
        <v>33</v>
      </c>
      <c r="C22" s="35"/>
      <c r="D22" s="7">
        <v>332</v>
      </c>
      <c r="E22" s="7"/>
      <c r="F22" s="24">
        <f t="shared" si="12"/>
        <v>332</v>
      </c>
      <c r="G22" s="7">
        <v>2388</v>
      </c>
      <c r="H22" s="7"/>
      <c r="I22" s="24">
        <f t="shared" si="13"/>
        <v>2388</v>
      </c>
      <c r="J22" s="24">
        <f t="shared" si="14"/>
        <v>2720</v>
      </c>
      <c r="K22" s="7">
        <v>39366</v>
      </c>
      <c r="L22" s="7"/>
      <c r="M22" s="24">
        <f t="shared" si="15"/>
        <v>39366</v>
      </c>
      <c r="N22" s="24">
        <f t="shared" si="4"/>
        <v>16484.919999999998</v>
      </c>
      <c r="O22" s="24" t="str">
        <f t="shared" si="5"/>
        <v/>
      </c>
    </row>
    <row r="23" spans="1:15" x14ac:dyDescent="0.2">
      <c r="A23" s="34"/>
      <c r="B23" s="35" t="s">
        <v>34</v>
      </c>
      <c r="C23" s="35"/>
      <c r="D23" s="7"/>
      <c r="E23" s="7"/>
      <c r="F23" s="24">
        <f t="shared" si="12"/>
        <v>0</v>
      </c>
      <c r="G23" s="7"/>
      <c r="H23" s="7"/>
      <c r="I23" s="24">
        <f t="shared" si="13"/>
        <v>0</v>
      </c>
      <c r="J23" s="24">
        <f t="shared" si="14"/>
        <v>0</v>
      </c>
      <c r="K23" s="7"/>
      <c r="L23" s="7"/>
      <c r="M23" s="24">
        <f t="shared" si="15"/>
        <v>0</v>
      </c>
      <c r="N23" s="24" t="str">
        <f t="shared" si="4"/>
        <v/>
      </c>
      <c r="O23" s="24" t="str">
        <f t="shared" si="5"/>
        <v/>
      </c>
    </row>
    <row r="24" spans="1:15" x14ac:dyDescent="0.2">
      <c r="A24" s="34"/>
      <c r="B24" s="35" t="s">
        <v>35</v>
      </c>
      <c r="C24" s="35"/>
      <c r="D24" s="7"/>
      <c r="E24" s="7"/>
      <c r="F24" s="24">
        <f t="shared" si="12"/>
        <v>0</v>
      </c>
      <c r="G24" s="7"/>
      <c r="H24" s="7"/>
      <c r="I24" s="24">
        <f t="shared" si="13"/>
        <v>0</v>
      </c>
      <c r="J24" s="24">
        <f t="shared" si="14"/>
        <v>0</v>
      </c>
      <c r="K24" s="7"/>
      <c r="L24" s="7"/>
      <c r="M24" s="24">
        <f t="shared" si="15"/>
        <v>0</v>
      </c>
      <c r="N24" s="24" t="str">
        <f t="shared" si="4"/>
        <v/>
      </c>
      <c r="O24" s="24" t="str">
        <f t="shared" si="5"/>
        <v/>
      </c>
    </row>
    <row r="25" spans="1:15" x14ac:dyDescent="0.2">
      <c r="A25" s="34"/>
      <c r="B25" s="36" t="s">
        <v>36</v>
      </c>
      <c r="C25" s="36"/>
      <c r="D25" s="9">
        <f>SUM(D20:D24)</f>
        <v>562</v>
      </c>
      <c r="E25" s="26">
        <f t="shared" ref="E25:M25" si="16">SUM(E20:E24)</f>
        <v>895</v>
      </c>
      <c r="F25" s="26">
        <f t="shared" si="16"/>
        <v>1457</v>
      </c>
      <c r="G25" s="26">
        <f t="shared" si="16"/>
        <v>6720</v>
      </c>
      <c r="H25" s="26">
        <f t="shared" si="16"/>
        <v>6254</v>
      </c>
      <c r="I25" s="26">
        <f t="shared" si="16"/>
        <v>12974</v>
      </c>
      <c r="J25" s="26">
        <f t="shared" si="16"/>
        <v>14431</v>
      </c>
      <c r="K25" s="26">
        <f t="shared" si="16"/>
        <v>91523</v>
      </c>
      <c r="L25" s="26">
        <f t="shared" si="16"/>
        <v>36851.5</v>
      </c>
      <c r="M25" s="26">
        <f t="shared" si="16"/>
        <v>128374.5</v>
      </c>
      <c r="N25" s="25">
        <f t="shared" si="4"/>
        <v>13619.49</v>
      </c>
      <c r="O25" s="25">
        <f t="shared" si="5"/>
        <v>5892.47</v>
      </c>
    </row>
    <row r="26" spans="1:15" x14ac:dyDescent="0.2">
      <c r="A26" s="34" t="s">
        <v>37</v>
      </c>
      <c r="B26" s="35" t="s">
        <v>38</v>
      </c>
      <c r="C26" s="35"/>
      <c r="D26" s="7">
        <v>19</v>
      </c>
      <c r="E26" s="7"/>
      <c r="F26" s="24">
        <f t="shared" ref="F26:F32" si="17">D26+E26</f>
        <v>19</v>
      </c>
      <c r="G26" s="7">
        <v>9</v>
      </c>
      <c r="H26" s="7"/>
      <c r="I26" s="24">
        <f t="shared" ref="I26:I32" si="18">G26+H26</f>
        <v>9</v>
      </c>
      <c r="J26" s="24">
        <f t="shared" ref="J26:J32" si="19">I26+F26</f>
        <v>28</v>
      </c>
      <c r="K26" s="7">
        <v>9</v>
      </c>
      <c r="L26" s="7"/>
      <c r="M26" s="24">
        <f t="shared" ref="M26:M32" si="20">K26+L26</f>
        <v>9</v>
      </c>
      <c r="N26" s="24">
        <f t="shared" si="4"/>
        <v>1000</v>
      </c>
      <c r="O26" s="24" t="str">
        <f t="shared" si="5"/>
        <v/>
      </c>
    </row>
    <row r="27" spans="1:15" x14ac:dyDescent="0.2">
      <c r="A27" s="34"/>
      <c r="B27" s="37" t="s">
        <v>39</v>
      </c>
      <c r="C27" s="37"/>
      <c r="D27" s="13">
        <v>116</v>
      </c>
      <c r="E27" s="13">
        <v>595</v>
      </c>
      <c r="F27" s="24">
        <f t="shared" si="17"/>
        <v>711</v>
      </c>
      <c r="G27" s="13">
        <v>600</v>
      </c>
      <c r="H27" s="13">
        <v>999</v>
      </c>
      <c r="I27" s="24">
        <f t="shared" si="18"/>
        <v>1599</v>
      </c>
      <c r="J27" s="24">
        <f t="shared" si="19"/>
        <v>2310</v>
      </c>
      <c r="K27" s="13">
        <v>576</v>
      </c>
      <c r="L27" s="13">
        <v>679.5</v>
      </c>
      <c r="M27" s="24">
        <f t="shared" si="20"/>
        <v>1255.5</v>
      </c>
      <c r="N27" s="24">
        <f t="shared" si="4"/>
        <v>960</v>
      </c>
      <c r="O27" s="24">
        <f t="shared" si="5"/>
        <v>680.18</v>
      </c>
    </row>
    <row r="28" spans="1:15" x14ac:dyDescent="0.2">
      <c r="A28" s="34"/>
      <c r="B28" s="35" t="s">
        <v>40</v>
      </c>
      <c r="C28" s="35"/>
      <c r="D28" s="7">
        <v>1165</v>
      </c>
      <c r="E28" s="7"/>
      <c r="F28" s="24">
        <f t="shared" si="17"/>
        <v>1165</v>
      </c>
      <c r="G28" s="7">
        <v>4397</v>
      </c>
      <c r="H28" s="7"/>
      <c r="I28" s="24">
        <f t="shared" si="18"/>
        <v>4397</v>
      </c>
      <c r="J28" s="24">
        <f t="shared" si="19"/>
        <v>5562</v>
      </c>
      <c r="K28" s="7">
        <v>11075.5</v>
      </c>
      <c r="L28" s="7"/>
      <c r="M28" s="24">
        <f t="shared" si="20"/>
        <v>11075.5</v>
      </c>
      <c r="N28" s="24">
        <f t="shared" si="4"/>
        <v>2518.88</v>
      </c>
      <c r="O28" s="24" t="str">
        <f t="shared" si="5"/>
        <v/>
      </c>
    </row>
    <row r="29" spans="1:15" x14ac:dyDescent="0.2">
      <c r="A29" s="34"/>
      <c r="B29" s="35" t="s">
        <v>41</v>
      </c>
      <c r="C29" s="35"/>
      <c r="D29" s="7">
        <v>1</v>
      </c>
      <c r="E29" s="7"/>
      <c r="F29" s="24">
        <f t="shared" si="17"/>
        <v>1</v>
      </c>
      <c r="G29" s="7">
        <v>3</v>
      </c>
      <c r="H29" s="7"/>
      <c r="I29" s="24">
        <f t="shared" si="18"/>
        <v>3</v>
      </c>
      <c r="J29" s="24">
        <f t="shared" si="19"/>
        <v>4</v>
      </c>
      <c r="K29" s="7">
        <v>5.5</v>
      </c>
      <c r="L29" s="7"/>
      <c r="M29" s="24">
        <f t="shared" si="20"/>
        <v>5.5</v>
      </c>
      <c r="N29" s="24">
        <f t="shared" si="4"/>
        <v>1833.33</v>
      </c>
      <c r="O29" s="24" t="str">
        <f t="shared" si="5"/>
        <v/>
      </c>
    </row>
    <row r="30" spans="1:15" x14ac:dyDescent="0.2">
      <c r="A30" s="34"/>
      <c r="B30" s="35" t="s">
        <v>42</v>
      </c>
      <c r="C30" s="35"/>
      <c r="D30" s="7">
        <v>17</v>
      </c>
      <c r="E30" s="7"/>
      <c r="F30" s="24">
        <f t="shared" si="17"/>
        <v>17</v>
      </c>
      <c r="G30" s="7">
        <v>111</v>
      </c>
      <c r="H30" s="7"/>
      <c r="I30" s="24">
        <f t="shared" si="18"/>
        <v>111</v>
      </c>
      <c r="J30" s="24">
        <f t="shared" si="19"/>
        <v>128</v>
      </c>
      <c r="K30" s="7">
        <v>486</v>
      </c>
      <c r="L30" s="7"/>
      <c r="M30" s="24">
        <f t="shared" si="20"/>
        <v>486</v>
      </c>
      <c r="N30" s="24">
        <f t="shared" si="4"/>
        <v>4378.38</v>
      </c>
      <c r="O30" s="24" t="str">
        <f t="shared" si="5"/>
        <v/>
      </c>
    </row>
    <row r="31" spans="1:15" x14ac:dyDescent="0.2">
      <c r="A31" s="34"/>
      <c r="B31" s="35" t="s">
        <v>43</v>
      </c>
      <c r="C31" s="35"/>
      <c r="D31" s="7"/>
      <c r="E31" s="7"/>
      <c r="F31" s="24">
        <f t="shared" si="17"/>
        <v>0</v>
      </c>
      <c r="G31" s="7"/>
      <c r="H31" s="7"/>
      <c r="I31" s="24">
        <f t="shared" si="18"/>
        <v>0</v>
      </c>
      <c r="J31" s="24">
        <f t="shared" si="19"/>
        <v>0</v>
      </c>
      <c r="K31" s="7"/>
      <c r="L31" s="7"/>
      <c r="M31" s="24">
        <f t="shared" si="20"/>
        <v>0</v>
      </c>
      <c r="N31" s="24" t="str">
        <f t="shared" si="4"/>
        <v/>
      </c>
      <c r="O31" s="24" t="str">
        <f t="shared" si="5"/>
        <v/>
      </c>
    </row>
    <row r="32" spans="1:15" x14ac:dyDescent="0.2">
      <c r="A32" s="34"/>
      <c r="B32" s="35" t="s">
        <v>44</v>
      </c>
      <c r="C32" s="35"/>
      <c r="D32" s="7"/>
      <c r="E32" s="7"/>
      <c r="F32" s="24">
        <f t="shared" si="17"/>
        <v>0</v>
      </c>
      <c r="G32" s="7"/>
      <c r="H32" s="7"/>
      <c r="I32" s="24">
        <f t="shared" si="18"/>
        <v>0</v>
      </c>
      <c r="J32" s="24">
        <f t="shared" si="19"/>
        <v>0</v>
      </c>
      <c r="K32" s="7"/>
      <c r="L32" s="7"/>
      <c r="M32" s="24">
        <f t="shared" si="20"/>
        <v>0</v>
      </c>
      <c r="N32" s="24" t="str">
        <f t="shared" si="4"/>
        <v/>
      </c>
      <c r="O32" s="24" t="str">
        <f t="shared" si="5"/>
        <v/>
      </c>
    </row>
    <row r="33" spans="1:15" x14ac:dyDescent="0.2">
      <c r="A33" s="34"/>
      <c r="B33" s="36" t="s">
        <v>45</v>
      </c>
      <c r="C33" s="36"/>
      <c r="D33" s="9">
        <f>SUM(D26:D32)</f>
        <v>1318</v>
      </c>
      <c r="E33" s="26">
        <f t="shared" ref="E33:M33" si="21">SUM(E26:E32)</f>
        <v>595</v>
      </c>
      <c r="F33" s="26">
        <f t="shared" si="21"/>
        <v>1913</v>
      </c>
      <c r="G33" s="26">
        <f t="shared" si="21"/>
        <v>5120</v>
      </c>
      <c r="H33" s="26">
        <f t="shared" si="21"/>
        <v>999</v>
      </c>
      <c r="I33" s="26">
        <f t="shared" si="21"/>
        <v>6119</v>
      </c>
      <c r="J33" s="26">
        <f t="shared" si="21"/>
        <v>8032</v>
      </c>
      <c r="K33" s="26">
        <f t="shared" si="21"/>
        <v>12152</v>
      </c>
      <c r="L33" s="26">
        <f t="shared" si="21"/>
        <v>679.5</v>
      </c>
      <c r="M33" s="26">
        <f t="shared" si="21"/>
        <v>12831.5</v>
      </c>
      <c r="N33" s="25">
        <f t="shared" si="4"/>
        <v>2373.44</v>
      </c>
      <c r="O33" s="25">
        <f t="shared" si="5"/>
        <v>680.18</v>
      </c>
    </row>
    <row r="34" spans="1:15" x14ac:dyDescent="0.2">
      <c r="A34" s="34" t="s">
        <v>46</v>
      </c>
      <c r="B34" s="35" t="s">
        <v>47</v>
      </c>
      <c r="C34" s="35"/>
      <c r="D34" s="7">
        <v>2</v>
      </c>
      <c r="E34" s="7">
        <v>13</v>
      </c>
      <c r="F34" s="24">
        <f t="shared" ref="F34:F40" si="22">D34+E34</f>
        <v>15</v>
      </c>
      <c r="G34" s="7">
        <v>17</v>
      </c>
      <c r="H34" s="7">
        <v>81</v>
      </c>
      <c r="I34" s="24">
        <f t="shared" ref="I34:I40" si="23">G34+H34</f>
        <v>98</v>
      </c>
      <c r="J34" s="24">
        <f t="shared" ref="J34:J40" si="24">I34+F34</f>
        <v>113</v>
      </c>
      <c r="K34" s="7">
        <v>98</v>
      </c>
      <c r="L34" s="7">
        <v>267.5</v>
      </c>
      <c r="M34" s="24">
        <f t="shared" ref="M34:M40" si="25">K34+L34</f>
        <v>365.5</v>
      </c>
      <c r="N34" s="24">
        <f t="shared" si="4"/>
        <v>5764.71</v>
      </c>
      <c r="O34" s="24">
        <f t="shared" si="5"/>
        <v>3302.47</v>
      </c>
    </row>
    <row r="35" spans="1:15" x14ac:dyDescent="0.2">
      <c r="A35" s="34"/>
      <c r="B35" s="35" t="s">
        <v>48</v>
      </c>
      <c r="C35" s="35"/>
      <c r="D35" s="7">
        <v>1</v>
      </c>
      <c r="E35" s="7"/>
      <c r="F35" s="24">
        <f t="shared" si="22"/>
        <v>1</v>
      </c>
      <c r="G35" s="7">
        <v>8</v>
      </c>
      <c r="H35" s="7">
        <v>6</v>
      </c>
      <c r="I35" s="24">
        <f t="shared" si="23"/>
        <v>14</v>
      </c>
      <c r="J35" s="24">
        <f t="shared" si="24"/>
        <v>15</v>
      </c>
      <c r="K35" s="7">
        <v>40</v>
      </c>
      <c r="L35" s="7">
        <v>12</v>
      </c>
      <c r="M35" s="24">
        <f t="shared" si="25"/>
        <v>52</v>
      </c>
      <c r="N35" s="24">
        <f t="shared" si="4"/>
        <v>5000</v>
      </c>
      <c r="O35" s="24">
        <f t="shared" si="5"/>
        <v>2000</v>
      </c>
    </row>
    <row r="36" spans="1:15" x14ac:dyDescent="0.2">
      <c r="A36" s="34"/>
      <c r="B36" s="35" t="s">
        <v>49</v>
      </c>
      <c r="C36" s="35"/>
      <c r="D36" s="7">
        <v>2</v>
      </c>
      <c r="E36" s="7">
        <v>18</v>
      </c>
      <c r="F36" s="24">
        <f t="shared" si="22"/>
        <v>20</v>
      </c>
      <c r="G36" s="7">
        <v>23</v>
      </c>
      <c r="H36" s="7">
        <v>85</v>
      </c>
      <c r="I36" s="24">
        <f t="shared" si="23"/>
        <v>108</v>
      </c>
      <c r="J36" s="24">
        <f t="shared" si="24"/>
        <v>128</v>
      </c>
      <c r="K36" s="7">
        <v>67</v>
      </c>
      <c r="L36" s="7">
        <v>224</v>
      </c>
      <c r="M36" s="24">
        <f t="shared" si="25"/>
        <v>291</v>
      </c>
      <c r="N36" s="24">
        <f t="shared" si="4"/>
        <v>2913.04</v>
      </c>
      <c r="O36" s="24">
        <f t="shared" si="5"/>
        <v>2635.29</v>
      </c>
    </row>
    <row r="37" spans="1:15" x14ac:dyDescent="0.2">
      <c r="A37" s="34"/>
      <c r="B37" s="35" t="s">
        <v>50</v>
      </c>
      <c r="C37" s="35"/>
      <c r="D37" s="7"/>
      <c r="E37" s="7"/>
      <c r="F37" s="24">
        <f t="shared" si="22"/>
        <v>0</v>
      </c>
      <c r="G37" s="7"/>
      <c r="H37" s="7"/>
      <c r="I37" s="24">
        <f t="shared" si="23"/>
        <v>0</v>
      </c>
      <c r="J37" s="24">
        <f t="shared" si="24"/>
        <v>0</v>
      </c>
      <c r="K37" s="7"/>
      <c r="L37" s="7"/>
      <c r="M37" s="24">
        <f t="shared" si="25"/>
        <v>0</v>
      </c>
      <c r="N37" s="24" t="str">
        <f t="shared" si="4"/>
        <v/>
      </c>
      <c r="O37" s="24" t="str">
        <f t="shared" si="5"/>
        <v/>
      </c>
    </row>
    <row r="38" spans="1:15" x14ac:dyDescent="0.2">
      <c r="A38" s="34"/>
      <c r="B38" s="35" t="s">
        <v>51</v>
      </c>
      <c r="C38" s="35"/>
      <c r="D38" s="7"/>
      <c r="E38" s="7"/>
      <c r="F38" s="24">
        <f t="shared" si="22"/>
        <v>0</v>
      </c>
      <c r="G38" s="7"/>
      <c r="H38" s="7"/>
      <c r="I38" s="24">
        <f t="shared" si="23"/>
        <v>0</v>
      </c>
      <c r="J38" s="24">
        <f t="shared" si="24"/>
        <v>0</v>
      </c>
      <c r="K38" s="7"/>
      <c r="L38" s="7"/>
      <c r="M38" s="24">
        <f t="shared" si="25"/>
        <v>0</v>
      </c>
      <c r="N38" s="24" t="str">
        <f t="shared" si="4"/>
        <v/>
      </c>
      <c r="O38" s="24" t="str">
        <f t="shared" si="5"/>
        <v/>
      </c>
    </row>
    <row r="39" spans="1:15" x14ac:dyDescent="0.2">
      <c r="A39" s="34"/>
      <c r="B39" s="35" t="s">
        <v>52</v>
      </c>
      <c r="C39" s="35"/>
      <c r="D39" s="7"/>
      <c r="E39" s="7"/>
      <c r="F39" s="24">
        <f t="shared" si="22"/>
        <v>0</v>
      </c>
      <c r="G39" s="7"/>
      <c r="H39" s="7"/>
      <c r="I39" s="24">
        <f t="shared" si="23"/>
        <v>0</v>
      </c>
      <c r="J39" s="24">
        <f t="shared" si="24"/>
        <v>0</v>
      </c>
      <c r="K39" s="7"/>
      <c r="L39" s="7"/>
      <c r="M39" s="24">
        <f t="shared" si="25"/>
        <v>0</v>
      </c>
      <c r="N39" s="24" t="str">
        <f t="shared" si="4"/>
        <v/>
      </c>
      <c r="O39" s="24" t="str">
        <f t="shared" si="5"/>
        <v/>
      </c>
    </row>
    <row r="40" spans="1:15" x14ac:dyDescent="0.2">
      <c r="A40" s="34"/>
      <c r="B40" s="35" t="s">
        <v>53</v>
      </c>
      <c r="C40" s="35"/>
      <c r="D40" s="7"/>
      <c r="E40" s="7"/>
      <c r="F40" s="24">
        <f t="shared" si="22"/>
        <v>0</v>
      </c>
      <c r="G40" s="7"/>
      <c r="H40" s="7"/>
      <c r="I40" s="24">
        <f t="shared" si="23"/>
        <v>0</v>
      </c>
      <c r="J40" s="24">
        <f t="shared" si="24"/>
        <v>0</v>
      </c>
      <c r="K40" s="7"/>
      <c r="L40" s="7"/>
      <c r="M40" s="24">
        <f t="shared" si="25"/>
        <v>0</v>
      </c>
      <c r="N40" s="24" t="str">
        <f t="shared" si="4"/>
        <v/>
      </c>
      <c r="O40" s="24" t="str">
        <f t="shared" si="5"/>
        <v/>
      </c>
    </row>
    <row r="41" spans="1:15" x14ac:dyDescent="0.2">
      <c r="A41" s="34"/>
      <c r="B41" s="36" t="s">
        <v>54</v>
      </c>
      <c r="C41" s="36"/>
      <c r="D41" s="9">
        <f>SUM(D34:D40)</f>
        <v>5</v>
      </c>
      <c r="E41" s="26">
        <f t="shared" ref="E41:M41" si="26">SUM(E34:E40)</f>
        <v>31</v>
      </c>
      <c r="F41" s="26">
        <f t="shared" si="26"/>
        <v>36</v>
      </c>
      <c r="G41" s="26">
        <f t="shared" si="26"/>
        <v>48</v>
      </c>
      <c r="H41" s="26">
        <f t="shared" si="26"/>
        <v>172</v>
      </c>
      <c r="I41" s="26">
        <f t="shared" si="26"/>
        <v>220</v>
      </c>
      <c r="J41" s="26">
        <f t="shared" si="26"/>
        <v>256</v>
      </c>
      <c r="K41" s="26">
        <f t="shared" si="26"/>
        <v>205</v>
      </c>
      <c r="L41" s="26">
        <f t="shared" si="26"/>
        <v>503.5</v>
      </c>
      <c r="M41" s="26">
        <f t="shared" si="26"/>
        <v>708.5</v>
      </c>
      <c r="N41" s="25">
        <f t="shared" si="4"/>
        <v>4270.83</v>
      </c>
      <c r="O41" s="25">
        <f t="shared" si="5"/>
        <v>2927.33</v>
      </c>
    </row>
    <row r="42" spans="1:15" x14ac:dyDescent="0.2">
      <c r="A42" s="34" t="s">
        <v>55</v>
      </c>
      <c r="B42" s="35" t="s">
        <v>56</v>
      </c>
      <c r="C42" s="35"/>
      <c r="D42" s="7"/>
      <c r="E42" s="7"/>
      <c r="F42" s="24">
        <f t="shared" ref="F42:F49" si="27">D42+E42</f>
        <v>0</v>
      </c>
      <c r="G42" s="7"/>
      <c r="H42" s="7"/>
      <c r="I42" s="24">
        <f t="shared" ref="I42:I49" si="28">G42+H42</f>
        <v>0</v>
      </c>
      <c r="J42" s="24">
        <f t="shared" ref="J42:J49" si="29">I42+F42</f>
        <v>0</v>
      </c>
      <c r="K42" s="7"/>
      <c r="L42" s="7"/>
      <c r="M42" s="24">
        <f t="shared" ref="M42:M49" si="30">K42+L42</f>
        <v>0</v>
      </c>
      <c r="N42" s="24" t="str">
        <f t="shared" si="4"/>
        <v/>
      </c>
      <c r="O42" s="24" t="str">
        <f t="shared" si="5"/>
        <v/>
      </c>
    </row>
    <row r="43" spans="1:15" x14ac:dyDescent="0.2">
      <c r="A43" s="34"/>
      <c r="B43" s="39" t="s">
        <v>57</v>
      </c>
      <c r="C43" s="15" t="s">
        <v>58</v>
      </c>
      <c r="D43" s="7"/>
      <c r="E43" s="7"/>
      <c r="F43" s="24">
        <f t="shared" si="27"/>
        <v>0</v>
      </c>
      <c r="G43" s="7"/>
      <c r="H43" s="7"/>
      <c r="I43" s="24">
        <f t="shared" si="28"/>
        <v>0</v>
      </c>
      <c r="J43" s="24">
        <f t="shared" si="29"/>
        <v>0</v>
      </c>
      <c r="K43" s="7"/>
      <c r="L43" s="7"/>
      <c r="M43" s="24">
        <f t="shared" si="30"/>
        <v>0</v>
      </c>
      <c r="N43" s="24" t="str">
        <f t="shared" si="4"/>
        <v/>
      </c>
      <c r="O43" s="24" t="str">
        <f t="shared" si="5"/>
        <v/>
      </c>
    </row>
    <row r="44" spans="1:15" x14ac:dyDescent="0.2">
      <c r="A44" s="34"/>
      <c r="B44" s="39"/>
      <c r="C44" s="15" t="s">
        <v>59</v>
      </c>
      <c r="D44" s="7"/>
      <c r="E44" s="7"/>
      <c r="F44" s="24">
        <f t="shared" si="27"/>
        <v>0</v>
      </c>
      <c r="G44" s="7"/>
      <c r="H44" s="7"/>
      <c r="I44" s="24">
        <f t="shared" si="28"/>
        <v>0</v>
      </c>
      <c r="J44" s="24">
        <f t="shared" si="29"/>
        <v>0</v>
      </c>
      <c r="K44" s="7"/>
      <c r="L44" s="7"/>
      <c r="M44" s="24">
        <f t="shared" si="30"/>
        <v>0</v>
      </c>
      <c r="N44" s="24" t="str">
        <f t="shared" si="4"/>
        <v/>
      </c>
      <c r="O44" s="24" t="str">
        <f t="shared" si="5"/>
        <v/>
      </c>
    </row>
    <row r="45" spans="1:15" x14ac:dyDescent="0.2">
      <c r="A45" s="34"/>
      <c r="B45" s="39"/>
      <c r="C45" s="15" t="s">
        <v>60</v>
      </c>
      <c r="D45" s="7"/>
      <c r="E45" s="7"/>
      <c r="F45" s="24">
        <f t="shared" si="27"/>
        <v>0</v>
      </c>
      <c r="G45" s="7"/>
      <c r="H45" s="7"/>
      <c r="I45" s="24">
        <f t="shared" si="28"/>
        <v>0</v>
      </c>
      <c r="J45" s="24">
        <f t="shared" si="29"/>
        <v>0</v>
      </c>
      <c r="K45" s="7"/>
      <c r="L45" s="7"/>
      <c r="M45" s="24">
        <f t="shared" si="30"/>
        <v>0</v>
      </c>
      <c r="N45" s="24" t="str">
        <f t="shared" si="4"/>
        <v/>
      </c>
      <c r="O45" s="24" t="str">
        <f t="shared" si="5"/>
        <v/>
      </c>
    </row>
    <row r="46" spans="1:15" x14ac:dyDescent="0.2">
      <c r="A46" s="34"/>
      <c r="B46" s="39"/>
      <c r="C46" s="15" t="s">
        <v>61</v>
      </c>
      <c r="D46" s="7"/>
      <c r="E46" s="7"/>
      <c r="F46" s="24">
        <f t="shared" si="27"/>
        <v>0</v>
      </c>
      <c r="G46" s="7"/>
      <c r="H46" s="7"/>
      <c r="I46" s="24">
        <f t="shared" si="28"/>
        <v>0</v>
      </c>
      <c r="J46" s="24">
        <f t="shared" si="29"/>
        <v>0</v>
      </c>
      <c r="K46" s="7"/>
      <c r="L46" s="7"/>
      <c r="M46" s="24">
        <f t="shared" si="30"/>
        <v>0</v>
      </c>
      <c r="N46" s="24" t="str">
        <f t="shared" si="4"/>
        <v/>
      </c>
      <c r="O46" s="24" t="str">
        <f t="shared" si="5"/>
        <v/>
      </c>
    </row>
    <row r="47" spans="1:15" x14ac:dyDescent="0.2">
      <c r="A47" s="34"/>
      <c r="B47" s="39"/>
      <c r="C47" s="15" t="s">
        <v>62</v>
      </c>
      <c r="D47" s="7"/>
      <c r="E47" s="7"/>
      <c r="F47" s="24">
        <f t="shared" si="27"/>
        <v>0</v>
      </c>
      <c r="G47" s="7"/>
      <c r="H47" s="7"/>
      <c r="I47" s="24">
        <f t="shared" si="28"/>
        <v>0</v>
      </c>
      <c r="J47" s="24">
        <f t="shared" si="29"/>
        <v>0</v>
      </c>
      <c r="K47" s="7"/>
      <c r="L47" s="7"/>
      <c r="M47" s="24">
        <f t="shared" si="30"/>
        <v>0</v>
      </c>
      <c r="N47" s="24" t="str">
        <f t="shared" si="4"/>
        <v/>
      </c>
      <c r="O47" s="24" t="str">
        <f t="shared" si="5"/>
        <v/>
      </c>
    </row>
    <row r="48" spans="1:15" x14ac:dyDescent="0.2">
      <c r="A48" s="34"/>
      <c r="B48" s="39"/>
      <c r="C48" s="15" t="s">
        <v>63</v>
      </c>
      <c r="D48" s="7"/>
      <c r="E48" s="7"/>
      <c r="F48" s="24">
        <f t="shared" si="27"/>
        <v>0</v>
      </c>
      <c r="G48" s="7"/>
      <c r="H48" s="7"/>
      <c r="I48" s="24">
        <f t="shared" si="28"/>
        <v>0</v>
      </c>
      <c r="J48" s="24">
        <f t="shared" si="29"/>
        <v>0</v>
      </c>
      <c r="K48" s="7"/>
      <c r="L48" s="7"/>
      <c r="M48" s="24">
        <f t="shared" si="30"/>
        <v>0</v>
      </c>
      <c r="N48" s="24" t="str">
        <f t="shared" si="4"/>
        <v/>
      </c>
      <c r="O48" s="24" t="str">
        <f t="shared" si="5"/>
        <v/>
      </c>
    </row>
    <row r="49" spans="1:15" x14ac:dyDescent="0.2">
      <c r="A49" s="34"/>
      <c r="B49" s="39"/>
      <c r="C49" s="15" t="s">
        <v>64</v>
      </c>
      <c r="D49" s="7"/>
      <c r="E49" s="7"/>
      <c r="F49" s="24">
        <f t="shared" si="27"/>
        <v>0</v>
      </c>
      <c r="G49" s="7"/>
      <c r="H49" s="7"/>
      <c r="I49" s="24">
        <f t="shared" si="28"/>
        <v>0</v>
      </c>
      <c r="J49" s="24">
        <f t="shared" si="29"/>
        <v>0</v>
      </c>
      <c r="K49" s="7"/>
      <c r="L49" s="7"/>
      <c r="M49" s="24">
        <f t="shared" si="30"/>
        <v>0</v>
      </c>
      <c r="N49" s="24" t="str">
        <f t="shared" si="4"/>
        <v/>
      </c>
      <c r="O49" s="24" t="str">
        <f t="shared" si="5"/>
        <v/>
      </c>
    </row>
    <row r="50" spans="1:15" x14ac:dyDescent="0.2">
      <c r="A50" s="34"/>
      <c r="B50" s="39"/>
      <c r="C50" s="32" t="s">
        <v>65</v>
      </c>
      <c r="D50" s="9">
        <f>SUM(D43:D49)</f>
        <v>0</v>
      </c>
      <c r="E50" s="26">
        <f t="shared" ref="E50:M50" si="31">SUM(E43:E49)</f>
        <v>0</v>
      </c>
      <c r="F50" s="26">
        <f t="shared" si="31"/>
        <v>0</v>
      </c>
      <c r="G50" s="26">
        <f t="shared" si="31"/>
        <v>0</v>
      </c>
      <c r="H50" s="26">
        <f t="shared" si="31"/>
        <v>0</v>
      </c>
      <c r="I50" s="26">
        <f t="shared" si="31"/>
        <v>0</v>
      </c>
      <c r="J50" s="26">
        <f t="shared" si="31"/>
        <v>0</v>
      </c>
      <c r="K50" s="26">
        <f t="shared" si="31"/>
        <v>0</v>
      </c>
      <c r="L50" s="26">
        <f t="shared" si="31"/>
        <v>0</v>
      </c>
      <c r="M50" s="26">
        <f t="shared" si="31"/>
        <v>0</v>
      </c>
      <c r="N50" s="25" t="str">
        <f t="shared" si="4"/>
        <v/>
      </c>
      <c r="O50" s="25" t="str">
        <f t="shared" si="5"/>
        <v/>
      </c>
    </row>
    <row r="51" spans="1:15" x14ac:dyDescent="0.2">
      <c r="A51" s="34"/>
      <c r="B51" s="35" t="s">
        <v>66</v>
      </c>
      <c r="C51" s="35"/>
      <c r="D51" s="7">
        <v>115</v>
      </c>
      <c r="E51" s="7"/>
      <c r="F51" s="24">
        <f t="shared" ref="F51:F57" si="32">D51+E51</f>
        <v>115</v>
      </c>
      <c r="G51" s="7">
        <v>258</v>
      </c>
      <c r="H51" s="7">
        <v>2</v>
      </c>
      <c r="I51" s="24">
        <f t="shared" ref="I51:I57" si="33">G51+H51</f>
        <v>260</v>
      </c>
      <c r="J51" s="24">
        <f t="shared" ref="J51:J57" si="34">I51+F51</f>
        <v>375</v>
      </c>
      <c r="K51" s="7">
        <v>4560</v>
      </c>
      <c r="L51" s="7">
        <v>10</v>
      </c>
      <c r="M51" s="24">
        <f t="shared" ref="M51:M57" si="35">K51+L51</f>
        <v>4570</v>
      </c>
      <c r="N51" s="24">
        <f t="shared" si="4"/>
        <v>17674.419999999998</v>
      </c>
      <c r="O51" s="24">
        <f t="shared" si="5"/>
        <v>5000</v>
      </c>
    </row>
    <row r="52" spans="1:15" x14ac:dyDescent="0.2">
      <c r="A52" s="34"/>
      <c r="B52" s="35" t="s">
        <v>67</v>
      </c>
      <c r="C52" s="35"/>
      <c r="D52" s="7">
        <v>12</v>
      </c>
      <c r="E52" s="7">
        <v>2</v>
      </c>
      <c r="F52" s="24">
        <f t="shared" si="32"/>
        <v>14</v>
      </c>
      <c r="G52" s="7">
        <v>54</v>
      </c>
      <c r="H52" s="7">
        <v>15</v>
      </c>
      <c r="I52" s="24">
        <f t="shared" si="33"/>
        <v>69</v>
      </c>
      <c r="J52" s="24">
        <f t="shared" si="34"/>
        <v>83</v>
      </c>
      <c r="K52" s="7">
        <v>472</v>
      </c>
      <c r="L52" s="7">
        <v>45</v>
      </c>
      <c r="M52" s="24">
        <f t="shared" si="35"/>
        <v>517</v>
      </c>
      <c r="N52" s="24">
        <f t="shared" si="4"/>
        <v>8740.74</v>
      </c>
      <c r="O52" s="24">
        <f t="shared" si="5"/>
        <v>3000</v>
      </c>
    </row>
    <row r="53" spans="1:15" x14ac:dyDescent="0.2">
      <c r="A53" s="34"/>
      <c r="B53" s="35" t="s">
        <v>68</v>
      </c>
      <c r="C53" s="35"/>
      <c r="D53" s="7">
        <v>1</v>
      </c>
      <c r="E53" s="7"/>
      <c r="F53" s="24">
        <f t="shared" si="32"/>
        <v>1</v>
      </c>
      <c r="G53" s="7">
        <v>2</v>
      </c>
      <c r="H53" s="7"/>
      <c r="I53" s="24">
        <f t="shared" si="33"/>
        <v>2</v>
      </c>
      <c r="J53" s="24">
        <f t="shared" si="34"/>
        <v>3</v>
      </c>
      <c r="K53" s="7">
        <v>6</v>
      </c>
      <c r="L53" s="7"/>
      <c r="M53" s="24">
        <f t="shared" si="35"/>
        <v>6</v>
      </c>
      <c r="N53" s="24">
        <f t="shared" si="4"/>
        <v>3000</v>
      </c>
      <c r="O53" s="24" t="str">
        <f t="shared" si="5"/>
        <v/>
      </c>
    </row>
    <row r="54" spans="1:15" x14ac:dyDescent="0.2">
      <c r="A54" s="34"/>
      <c r="B54" s="35" t="s">
        <v>69</v>
      </c>
      <c r="C54" s="35"/>
      <c r="D54" s="7"/>
      <c r="E54" s="7"/>
      <c r="F54" s="24">
        <f t="shared" si="32"/>
        <v>0</v>
      </c>
      <c r="G54" s="7"/>
      <c r="H54" s="7"/>
      <c r="I54" s="24">
        <f t="shared" si="33"/>
        <v>0</v>
      </c>
      <c r="J54" s="24">
        <f t="shared" si="34"/>
        <v>0</v>
      </c>
      <c r="K54" s="7"/>
      <c r="L54" s="7"/>
      <c r="M54" s="24">
        <f t="shared" si="35"/>
        <v>0</v>
      </c>
      <c r="N54" s="24" t="str">
        <f t="shared" si="4"/>
        <v/>
      </c>
      <c r="O54" s="24" t="str">
        <f t="shared" si="5"/>
        <v/>
      </c>
    </row>
    <row r="55" spans="1:15" x14ac:dyDescent="0.2">
      <c r="A55" s="34"/>
      <c r="B55" s="35" t="s">
        <v>70</v>
      </c>
      <c r="C55" s="35"/>
      <c r="D55" s="7"/>
      <c r="E55" s="7"/>
      <c r="F55" s="24">
        <f t="shared" si="32"/>
        <v>0</v>
      </c>
      <c r="G55" s="7"/>
      <c r="H55" s="7"/>
      <c r="I55" s="24">
        <f t="shared" si="33"/>
        <v>0</v>
      </c>
      <c r="J55" s="24">
        <f t="shared" si="34"/>
        <v>0</v>
      </c>
      <c r="K55" s="7"/>
      <c r="L55" s="7"/>
      <c r="M55" s="24">
        <f t="shared" si="35"/>
        <v>0</v>
      </c>
      <c r="N55" s="24" t="str">
        <f t="shared" si="4"/>
        <v/>
      </c>
      <c r="O55" s="24" t="str">
        <f t="shared" si="5"/>
        <v/>
      </c>
    </row>
    <row r="56" spans="1:15" x14ac:dyDescent="0.2">
      <c r="A56" s="34"/>
      <c r="B56" s="35" t="s">
        <v>71</v>
      </c>
      <c r="C56" s="35"/>
      <c r="D56" s="7"/>
      <c r="E56" s="7"/>
      <c r="F56" s="24">
        <f t="shared" si="32"/>
        <v>0</v>
      </c>
      <c r="G56" s="7"/>
      <c r="H56" s="7"/>
      <c r="I56" s="24">
        <f t="shared" si="33"/>
        <v>0</v>
      </c>
      <c r="J56" s="24">
        <f t="shared" si="34"/>
        <v>0</v>
      </c>
      <c r="K56" s="7"/>
      <c r="L56" s="7"/>
      <c r="M56" s="24">
        <f t="shared" si="35"/>
        <v>0</v>
      </c>
      <c r="N56" s="24" t="str">
        <f t="shared" si="4"/>
        <v/>
      </c>
      <c r="O56" s="24" t="str">
        <f t="shared" si="5"/>
        <v/>
      </c>
    </row>
    <row r="57" spans="1:15" x14ac:dyDescent="0.2">
      <c r="A57" s="34"/>
      <c r="B57" s="35" t="s">
        <v>72</v>
      </c>
      <c r="C57" s="35"/>
      <c r="D57" s="7"/>
      <c r="E57" s="7"/>
      <c r="F57" s="24">
        <f t="shared" si="32"/>
        <v>0</v>
      </c>
      <c r="G57" s="7"/>
      <c r="H57" s="7"/>
      <c r="I57" s="24">
        <f t="shared" si="33"/>
        <v>0</v>
      </c>
      <c r="J57" s="24">
        <f t="shared" si="34"/>
        <v>0</v>
      </c>
      <c r="K57" s="7"/>
      <c r="L57" s="7"/>
      <c r="M57" s="24">
        <f t="shared" si="35"/>
        <v>0</v>
      </c>
      <c r="N57" s="24" t="str">
        <f t="shared" si="4"/>
        <v/>
      </c>
      <c r="O57" s="24" t="str">
        <f t="shared" si="5"/>
        <v/>
      </c>
    </row>
    <row r="58" spans="1:15" x14ac:dyDescent="0.2">
      <c r="A58" s="34"/>
      <c r="B58" s="36" t="s">
        <v>73</v>
      </c>
      <c r="C58" s="36"/>
      <c r="D58" s="9">
        <f>SUM(D42:D57)-D50</f>
        <v>128</v>
      </c>
      <c r="E58" s="26">
        <f t="shared" ref="E58:M58" si="36">SUM(E42:E57)-E50</f>
        <v>2</v>
      </c>
      <c r="F58" s="26">
        <f t="shared" si="36"/>
        <v>130</v>
      </c>
      <c r="G58" s="26">
        <f t="shared" si="36"/>
        <v>314</v>
      </c>
      <c r="H58" s="26">
        <f t="shared" si="36"/>
        <v>17</v>
      </c>
      <c r="I58" s="26">
        <f t="shared" si="36"/>
        <v>331</v>
      </c>
      <c r="J58" s="26">
        <f t="shared" si="36"/>
        <v>461</v>
      </c>
      <c r="K58" s="26">
        <f t="shared" si="36"/>
        <v>5038</v>
      </c>
      <c r="L58" s="26">
        <f t="shared" si="36"/>
        <v>55</v>
      </c>
      <c r="M58" s="26">
        <f t="shared" si="36"/>
        <v>5093</v>
      </c>
      <c r="N58" s="25">
        <f t="shared" si="4"/>
        <v>16044.59</v>
      </c>
      <c r="O58" s="25">
        <f t="shared" si="5"/>
        <v>3235.29</v>
      </c>
    </row>
    <row r="59" spans="1:15" x14ac:dyDescent="0.2">
      <c r="A59" s="34" t="s">
        <v>74</v>
      </c>
      <c r="B59" s="35" t="s">
        <v>75</v>
      </c>
      <c r="C59" s="35"/>
      <c r="D59" s="7"/>
      <c r="E59" s="7"/>
      <c r="F59" s="24">
        <f t="shared" ref="F59:F67" si="37">D59+E59</f>
        <v>0</v>
      </c>
      <c r="G59" s="7"/>
      <c r="H59" s="7"/>
      <c r="I59" s="24">
        <f t="shared" ref="I59:I67" si="38">G59+H59</f>
        <v>0</v>
      </c>
      <c r="J59" s="24">
        <f t="shared" ref="J59:J67" si="39">I59+F59</f>
        <v>0</v>
      </c>
      <c r="K59" s="7"/>
      <c r="L59" s="7"/>
      <c r="M59" s="24">
        <f t="shared" ref="M59:M67" si="40">K59+L59</f>
        <v>0</v>
      </c>
      <c r="N59" s="24" t="str">
        <f t="shared" si="4"/>
        <v/>
      </c>
      <c r="O59" s="24" t="str">
        <f t="shared" si="5"/>
        <v/>
      </c>
    </row>
    <row r="60" spans="1:15" x14ac:dyDescent="0.2">
      <c r="A60" s="34"/>
      <c r="B60" s="35" t="s">
        <v>76</v>
      </c>
      <c r="C60" s="35"/>
      <c r="D60" s="7"/>
      <c r="E60" s="7"/>
      <c r="F60" s="24">
        <f t="shared" si="37"/>
        <v>0</v>
      </c>
      <c r="G60" s="7"/>
      <c r="H60" s="7"/>
      <c r="I60" s="24">
        <f t="shared" si="38"/>
        <v>0</v>
      </c>
      <c r="J60" s="24">
        <f t="shared" si="39"/>
        <v>0</v>
      </c>
      <c r="K60" s="7"/>
      <c r="L60" s="7"/>
      <c r="M60" s="24">
        <f t="shared" si="40"/>
        <v>0</v>
      </c>
      <c r="N60" s="24" t="str">
        <f t="shared" si="4"/>
        <v/>
      </c>
      <c r="O60" s="24" t="str">
        <f t="shared" si="5"/>
        <v/>
      </c>
    </row>
    <row r="61" spans="1:15" x14ac:dyDescent="0.2">
      <c r="A61" s="34"/>
      <c r="B61" s="35" t="s">
        <v>77</v>
      </c>
      <c r="C61" s="35"/>
      <c r="D61" s="7"/>
      <c r="E61" s="7"/>
      <c r="F61" s="24">
        <f t="shared" si="37"/>
        <v>0</v>
      </c>
      <c r="G61" s="7"/>
      <c r="H61" s="7"/>
      <c r="I61" s="24">
        <f t="shared" si="38"/>
        <v>0</v>
      </c>
      <c r="J61" s="24">
        <f t="shared" si="39"/>
        <v>0</v>
      </c>
      <c r="K61" s="7"/>
      <c r="L61" s="7"/>
      <c r="M61" s="24">
        <f t="shared" si="40"/>
        <v>0</v>
      </c>
      <c r="N61" s="24" t="str">
        <f t="shared" si="4"/>
        <v/>
      </c>
      <c r="O61" s="24" t="str">
        <f t="shared" si="5"/>
        <v/>
      </c>
    </row>
    <row r="62" spans="1:15" x14ac:dyDescent="0.2">
      <c r="A62" s="34"/>
      <c r="B62" s="35" t="s">
        <v>78</v>
      </c>
      <c r="C62" s="35"/>
      <c r="D62" s="7"/>
      <c r="E62" s="7"/>
      <c r="F62" s="24">
        <f t="shared" si="37"/>
        <v>0</v>
      </c>
      <c r="G62" s="7"/>
      <c r="H62" s="7"/>
      <c r="I62" s="24">
        <f t="shared" si="38"/>
        <v>0</v>
      </c>
      <c r="J62" s="24">
        <f t="shared" si="39"/>
        <v>0</v>
      </c>
      <c r="K62" s="7"/>
      <c r="L62" s="7"/>
      <c r="M62" s="24">
        <f t="shared" si="40"/>
        <v>0</v>
      </c>
      <c r="N62" s="24" t="str">
        <f t="shared" si="4"/>
        <v/>
      </c>
      <c r="O62" s="24" t="str">
        <f t="shared" si="5"/>
        <v/>
      </c>
    </row>
    <row r="63" spans="1:15" x14ac:dyDescent="0.2">
      <c r="A63" s="34"/>
      <c r="B63" s="35" t="s">
        <v>79</v>
      </c>
      <c r="C63" s="35"/>
      <c r="D63" s="7"/>
      <c r="E63" s="7"/>
      <c r="F63" s="24">
        <f t="shared" si="37"/>
        <v>0</v>
      </c>
      <c r="G63" s="7"/>
      <c r="H63" s="7"/>
      <c r="I63" s="24">
        <f t="shared" si="38"/>
        <v>0</v>
      </c>
      <c r="J63" s="24">
        <f t="shared" si="39"/>
        <v>0</v>
      </c>
      <c r="K63" s="7"/>
      <c r="L63" s="7"/>
      <c r="M63" s="24">
        <f t="shared" si="40"/>
        <v>0</v>
      </c>
      <c r="N63" s="24" t="str">
        <f t="shared" si="4"/>
        <v/>
      </c>
      <c r="O63" s="24" t="str">
        <f t="shared" si="5"/>
        <v/>
      </c>
    </row>
    <row r="64" spans="1:15" x14ac:dyDescent="0.2">
      <c r="A64" s="34"/>
      <c r="B64" s="35" t="s">
        <v>80</v>
      </c>
      <c r="C64" s="35"/>
      <c r="D64" s="7"/>
      <c r="E64" s="7"/>
      <c r="F64" s="24">
        <f t="shared" si="37"/>
        <v>0</v>
      </c>
      <c r="G64" s="7"/>
      <c r="H64" s="7"/>
      <c r="I64" s="24">
        <f t="shared" si="38"/>
        <v>0</v>
      </c>
      <c r="J64" s="24">
        <f t="shared" si="39"/>
        <v>0</v>
      </c>
      <c r="K64" s="7"/>
      <c r="L64" s="7"/>
      <c r="M64" s="24">
        <f t="shared" si="40"/>
        <v>0</v>
      </c>
      <c r="N64" s="24" t="str">
        <f t="shared" si="4"/>
        <v/>
      </c>
      <c r="O64" s="24" t="str">
        <f t="shared" si="5"/>
        <v/>
      </c>
    </row>
    <row r="65" spans="1:15" x14ac:dyDescent="0.2">
      <c r="A65" s="34"/>
      <c r="B65" s="35" t="s">
        <v>81</v>
      </c>
      <c r="C65" s="35"/>
      <c r="D65" s="7"/>
      <c r="E65" s="7"/>
      <c r="F65" s="24">
        <f t="shared" si="37"/>
        <v>0</v>
      </c>
      <c r="G65" s="7"/>
      <c r="H65" s="7"/>
      <c r="I65" s="24">
        <f t="shared" si="38"/>
        <v>0</v>
      </c>
      <c r="J65" s="24">
        <f t="shared" si="39"/>
        <v>0</v>
      </c>
      <c r="K65" s="7"/>
      <c r="L65" s="7"/>
      <c r="M65" s="24">
        <f t="shared" si="40"/>
        <v>0</v>
      </c>
      <c r="N65" s="24" t="str">
        <f t="shared" si="4"/>
        <v/>
      </c>
      <c r="O65" s="24" t="str">
        <f t="shared" si="5"/>
        <v/>
      </c>
    </row>
    <row r="66" spans="1:15" x14ac:dyDescent="0.2">
      <c r="A66" s="34"/>
      <c r="B66" s="35" t="s">
        <v>82</v>
      </c>
      <c r="C66" s="35"/>
      <c r="D66" s="7"/>
      <c r="E66" s="7"/>
      <c r="F66" s="24">
        <f t="shared" si="37"/>
        <v>0</v>
      </c>
      <c r="G66" s="7"/>
      <c r="H66" s="7"/>
      <c r="I66" s="24">
        <f t="shared" si="38"/>
        <v>0</v>
      </c>
      <c r="J66" s="24">
        <f t="shared" si="39"/>
        <v>0</v>
      </c>
      <c r="K66" s="7"/>
      <c r="L66" s="7"/>
      <c r="M66" s="24">
        <f t="shared" si="40"/>
        <v>0</v>
      </c>
      <c r="N66" s="24" t="str">
        <f t="shared" si="4"/>
        <v/>
      </c>
      <c r="O66" s="24" t="str">
        <f t="shared" si="5"/>
        <v/>
      </c>
    </row>
    <row r="67" spans="1:15" x14ac:dyDescent="0.2">
      <c r="A67" s="34"/>
      <c r="B67" s="35" t="s">
        <v>83</v>
      </c>
      <c r="C67" s="35"/>
      <c r="D67" s="7"/>
      <c r="E67" s="7"/>
      <c r="F67" s="24">
        <f t="shared" si="37"/>
        <v>0</v>
      </c>
      <c r="G67" s="7"/>
      <c r="H67" s="7"/>
      <c r="I67" s="24">
        <f t="shared" si="38"/>
        <v>0</v>
      </c>
      <c r="J67" s="24">
        <f t="shared" si="39"/>
        <v>0</v>
      </c>
      <c r="K67" s="7"/>
      <c r="L67" s="7"/>
      <c r="M67" s="24">
        <f t="shared" si="40"/>
        <v>0</v>
      </c>
      <c r="N67" s="24" t="str">
        <f t="shared" si="4"/>
        <v/>
      </c>
      <c r="O67" s="24" t="str">
        <f t="shared" si="5"/>
        <v/>
      </c>
    </row>
    <row r="68" spans="1:15" x14ac:dyDescent="0.2">
      <c r="A68" s="34"/>
      <c r="B68" s="36" t="s">
        <v>84</v>
      </c>
      <c r="C68" s="36"/>
      <c r="D68" s="9">
        <f>SUM(D59:D67)</f>
        <v>0</v>
      </c>
      <c r="E68" s="26">
        <f t="shared" ref="E68:M68" si="41">SUM(E59:E67)</f>
        <v>0</v>
      </c>
      <c r="F68" s="26">
        <f t="shared" si="41"/>
        <v>0</v>
      </c>
      <c r="G68" s="26">
        <f t="shared" si="41"/>
        <v>0</v>
      </c>
      <c r="H68" s="26">
        <f t="shared" si="41"/>
        <v>0</v>
      </c>
      <c r="I68" s="26">
        <f t="shared" si="41"/>
        <v>0</v>
      </c>
      <c r="J68" s="26">
        <f t="shared" si="41"/>
        <v>0</v>
      </c>
      <c r="K68" s="26">
        <f t="shared" si="41"/>
        <v>0</v>
      </c>
      <c r="L68" s="26">
        <f t="shared" si="41"/>
        <v>0</v>
      </c>
      <c r="M68" s="26">
        <f t="shared" si="41"/>
        <v>0</v>
      </c>
      <c r="N68" s="25" t="str">
        <f t="shared" si="4"/>
        <v/>
      </c>
      <c r="O68" s="25" t="str">
        <f t="shared" si="5"/>
        <v/>
      </c>
    </row>
    <row r="69" spans="1:15" x14ac:dyDescent="0.2">
      <c r="A69" s="46" t="s">
        <v>85</v>
      </c>
      <c r="B69" s="46" t="s">
        <v>86</v>
      </c>
      <c r="C69" s="14" t="s">
        <v>87</v>
      </c>
      <c r="D69" s="11"/>
      <c r="E69" s="11"/>
      <c r="F69" s="24">
        <f t="shared" ref="F69:F73" si="42">D69+E69</f>
        <v>0</v>
      </c>
      <c r="G69" s="17">
        <v>10.83</v>
      </c>
      <c r="H69" s="17"/>
      <c r="I69" s="24">
        <f t="shared" ref="I69:I73" si="43">G69+H69</f>
        <v>10.83</v>
      </c>
      <c r="J69" s="24">
        <f t="shared" ref="J69:J73" si="44">I69+F69</f>
        <v>10.83</v>
      </c>
      <c r="K69" s="18">
        <v>2595</v>
      </c>
      <c r="L69" s="17"/>
      <c r="M69" s="24">
        <f t="shared" ref="M69:M73" si="45">K69+L69</f>
        <v>2595</v>
      </c>
      <c r="N69" s="24">
        <f t="shared" ref="N69:N91" si="46">IF(G69&gt;0,ROUND(K69/G69*1000,2),"")</f>
        <v>239612.19</v>
      </c>
      <c r="O69" s="24" t="str">
        <f t="shared" ref="O69:O91" si="47">IF(H69&gt;0,ROUND(L69/H69*1000,2),"")</f>
        <v/>
      </c>
    </row>
    <row r="70" spans="1:15" x14ac:dyDescent="0.2">
      <c r="A70" s="47"/>
      <c r="B70" s="47"/>
      <c r="C70" s="14" t="s">
        <v>88</v>
      </c>
      <c r="D70" s="11"/>
      <c r="E70" s="11"/>
      <c r="F70" s="24">
        <f t="shared" si="42"/>
        <v>0</v>
      </c>
      <c r="G70" s="17">
        <v>0.85</v>
      </c>
      <c r="H70" s="17"/>
      <c r="I70" s="24">
        <f t="shared" si="43"/>
        <v>0.85</v>
      </c>
      <c r="J70" s="24">
        <f t="shared" si="44"/>
        <v>0.85</v>
      </c>
      <c r="K70" s="18">
        <v>212</v>
      </c>
      <c r="L70" s="17"/>
      <c r="M70" s="24">
        <f t="shared" si="45"/>
        <v>212</v>
      </c>
      <c r="N70" s="24">
        <f t="shared" si="46"/>
        <v>249411.76</v>
      </c>
      <c r="O70" s="24" t="str">
        <f t="shared" si="47"/>
        <v/>
      </c>
    </row>
    <row r="71" spans="1:15" x14ac:dyDescent="0.2">
      <c r="A71" s="47"/>
      <c r="B71" s="47"/>
      <c r="C71" s="14" t="s">
        <v>89</v>
      </c>
      <c r="D71" s="11"/>
      <c r="E71" s="11"/>
      <c r="F71" s="24">
        <f t="shared" si="42"/>
        <v>0</v>
      </c>
      <c r="G71" s="17">
        <v>0.7</v>
      </c>
      <c r="H71" s="17"/>
      <c r="I71" s="24">
        <f t="shared" si="43"/>
        <v>0.7</v>
      </c>
      <c r="J71" s="24">
        <f t="shared" si="44"/>
        <v>0.7</v>
      </c>
      <c r="K71" s="18">
        <v>56</v>
      </c>
      <c r="L71" s="17"/>
      <c r="M71" s="24">
        <f t="shared" si="45"/>
        <v>56</v>
      </c>
      <c r="N71" s="24">
        <f t="shared" si="46"/>
        <v>80000</v>
      </c>
      <c r="O71" s="24" t="str">
        <f t="shared" si="47"/>
        <v/>
      </c>
    </row>
    <row r="72" spans="1:15" x14ac:dyDescent="0.2">
      <c r="A72" s="47"/>
      <c r="B72" s="47"/>
      <c r="C72" s="14" t="s">
        <v>90</v>
      </c>
      <c r="D72" s="11"/>
      <c r="E72" s="11"/>
      <c r="F72" s="24">
        <f t="shared" si="42"/>
        <v>0</v>
      </c>
      <c r="G72" s="17"/>
      <c r="H72" s="17"/>
      <c r="I72" s="24">
        <f t="shared" si="43"/>
        <v>0</v>
      </c>
      <c r="J72" s="24">
        <f t="shared" si="44"/>
        <v>0</v>
      </c>
      <c r="K72" s="18"/>
      <c r="L72" s="17"/>
      <c r="M72" s="24">
        <f t="shared" si="45"/>
        <v>0</v>
      </c>
      <c r="N72" s="24" t="str">
        <f t="shared" si="46"/>
        <v/>
      </c>
      <c r="O72" s="24" t="str">
        <f t="shared" si="47"/>
        <v/>
      </c>
    </row>
    <row r="73" spans="1:15" x14ac:dyDescent="0.2">
      <c r="A73" s="47"/>
      <c r="B73" s="47"/>
      <c r="C73" s="14" t="s">
        <v>91</v>
      </c>
      <c r="D73" s="11"/>
      <c r="E73" s="11"/>
      <c r="F73" s="24">
        <f t="shared" si="42"/>
        <v>0</v>
      </c>
      <c r="G73" s="17">
        <v>0.3</v>
      </c>
      <c r="H73" s="17"/>
      <c r="I73" s="24">
        <f t="shared" si="43"/>
        <v>0.3</v>
      </c>
      <c r="J73" s="24">
        <f t="shared" si="44"/>
        <v>0.3</v>
      </c>
      <c r="K73" s="18">
        <v>21</v>
      </c>
      <c r="L73" s="17"/>
      <c r="M73" s="24">
        <f t="shared" si="45"/>
        <v>21</v>
      </c>
      <c r="N73" s="24">
        <f t="shared" si="46"/>
        <v>70000</v>
      </c>
      <c r="O73" s="24" t="str">
        <f t="shared" si="47"/>
        <v/>
      </c>
    </row>
    <row r="74" spans="1:15" ht="15.75" x14ac:dyDescent="0.2">
      <c r="A74" s="47"/>
      <c r="B74" s="48"/>
      <c r="C74" s="10" t="s">
        <v>92</v>
      </c>
      <c r="D74" s="12">
        <f>SUM(D69:D73)</f>
        <v>0</v>
      </c>
      <c r="E74" s="29">
        <f t="shared" ref="E74:M74" si="48">SUM(E69:E73)</f>
        <v>0</v>
      </c>
      <c r="F74" s="29">
        <f t="shared" si="48"/>
        <v>0</v>
      </c>
      <c r="G74" s="29">
        <f t="shared" si="48"/>
        <v>12.68</v>
      </c>
      <c r="H74" s="29">
        <f t="shared" si="48"/>
        <v>0</v>
      </c>
      <c r="I74" s="29">
        <f t="shared" si="48"/>
        <v>12.68</v>
      </c>
      <c r="J74" s="29">
        <f t="shared" si="48"/>
        <v>12.68</v>
      </c>
      <c r="K74" s="29">
        <f t="shared" si="48"/>
        <v>2884</v>
      </c>
      <c r="L74" s="29">
        <f t="shared" si="48"/>
        <v>0</v>
      </c>
      <c r="M74" s="29">
        <f t="shared" si="48"/>
        <v>2884</v>
      </c>
      <c r="N74" s="25">
        <f t="shared" si="46"/>
        <v>227444.79</v>
      </c>
      <c r="O74" s="25" t="str">
        <f t="shared" si="47"/>
        <v/>
      </c>
    </row>
    <row r="75" spans="1:15" x14ac:dyDescent="0.2">
      <c r="A75" s="47"/>
      <c r="B75" s="46" t="s">
        <v>93</v>
      </c>
      <c r="C75" s="14" t="s">
        <v>94</v>
      </c>
      <c r="D75" s="11"/>
      <c r="E75" s="11"/>
      <c r="F75" s="24">
        <f t="shared" ref="F75:F77" si="49">D75+E75</f>
        <v>0</v>
      </c>
      <c r="G75" s="16">
        <v>2.6</v>
      </c>
      <c r="H75" s="16"/>
      <c r="I75" s="24">
        <f t="shared" ref="I75:I77" si="50">G75+H75</f>
        <v>2.6</v>
      </c>
      <c r="J75" s="24">
        <f t="shared" ref="J75:J77" si="51">I75+F75</f>
        <v>2.6</v>
      </c>
      <c r="K75" s="16">
        <v>136</v>
      </c>
      <c r="L75" s="16"/>
      <c r="M75" s="24">
        <f t="shared" ref="M75:M77" si="52">K75+L75</f>
        <v>136</v>
      </c>
      <c r="N75" s="24">
        <f t="shared" si="46"/>
        <v>52307.69</v>
      </c>
      <c r="O75" s="24" t="str">
        <f t="shared" si="47"/>
        <v/>
      </c>
    </row>
    <row r="76" spans="1:15" x14ac:dyDescent="0.2">
      <c r="A76" s="47"/>
      <c r="B76" s="47"/>
      <c r="C76" s="14" t="s">
        <v>95</v>
      </c>
      <c r="D76" s="11"/>
      <c r="E76" s="11"/>
      <c r="F76" s="24">
        <f t="shared" si="49"/>
        <v>0</v>
      </c>
      <c r="G76" s="16"/>
      <c r="H76" s="16"/>
      <c r="I76" s="24">
        <f t="shared" si="50"/>
        <v>0</v>
      </c>
      <c r="J76" s="24">
        <f t="shared" si="51"/>
        <v>0</v>
      </c>
      <c r="K76" s="16"/>
      <c r="L76" s="16"/>
      <c r="M76" s="24">
        <f t="shared" si="52"/>
        <v>0</v>
      </c>
      <c r="N76" s="24" t="str">
        <f t="shared" si="46"/>
        <v/>
      </c>
      <c r="O76" s="24" t="str">
        <f t="shared" si="47"/>
        <v/>
      </c>
    </row>
    <row r="77" spans="1:15" x14ac:dyDescent="0.2">
      <c r="A77" s="47"/>
      <c r="B77" s="47"/>
      <c r="C77" s="14" t="s">
        <v>96</v>
      </c>
      <c r="D77" s="11"/>
      <c r="E77" s="11"/>
      <c r="F77" s="24">
        <f t="shared" si="49"/>
        <v>0</v>
      </c>
      <c r="G77" s="16"/>
      <c r="H77" s="16"/>
      <c r="I77" s="24">
        <f t="shared" si="50"/>
        <v>0</v>
      </c>
      <c r="J77" s="24">
        <f t="shared" si="51"/>
        <v>0</v>
      </c>
      <c r="K77" s="16"/>
      <c r="L77" s="16"/>
      <c r="M77" s="24">
        <f t="shared" si="52"/>
        <v>0</v>
      </c>
      <c r="N77" s="24" t="str">
        <f t="shared" si="46"/>
        <v/>
      </c>
      <c r="O77" s="24" t="str">
        <f t="shared" si="47"/>
        <v/>
      </c>
    </row>
    <row r="78" spans="1:15" ht="15.75" x14ac:dyDescent="0.2">
      <c r="A78" s="47"/>
      <c r="B78" s="48"/>
      <c r="C78" s="10" t="s">
        <v>97</v>
      </c>
      <c r="D78" s="12">
        <f>SUM(D75:D77)</f>
        <v>0</v>
      </c>
      <c r="E78" s="29">
        <f t="shared" ref="E78:M78" si="53">SUM(E75:E77)</f>
        <v>0</v>
      </c>
      <c r="F78" s="29">
        <f t="shared" si="53"/>
        <v>0</v>
      </c>
      <c r="G78" s="29">
        <f t="shared" si="53"/>
        <v>2.6</v>
      </c>
      <c r="H78" s="29">
        <f t="shared" si="53"/>
        <v>0</v>
      </c>
      <c r="I78" s="29">
        <f t="shared" si="53"/>
        <v>2.6</v>
      </c>
      <c r="J78" s="29">
        <f t="shared" si="53"/>
        <v>2.6</v>
      </c>
      <c r="K78" s="29">
        <f t="shared" si="53"/>
        <v>136</v>
      </c>
      <c r="L78" s="29">
        <f t="shared" si="53"/>
        <v>0</v>
      </c>
      <c r="M78" s="29">
        <f t="shared" si="53"/>
        <v>136</v>
      </c>
      <c r="N78" s="25">
        <f t="shared" si="46"/>
        <v>52307.69</v>
      </c>
      <c r="O78" s="25" t="str">
        <f t="shared" si="47"/>
        <v/>
      </c>
    </row>
    <row r="79" spans="1:15" ht="15.75" x14ac:dyDescent="0.2">
      <c r="A79" s="48"/>
      <c r="B79" s="38" t="s">
        <v>98</v>
      </c>
      <c r="C79" s="38"/>
      <c r="D79" s="12">
        <f>D74+D78</f>
        <v>0</v>
      </c>
      <c r="E79" s="29">
        <f t="shared" ref="E79:M79" si="54">E74+E78</f>
        <v>0</v>
      </c>
      <c r="F79" s="29">
        <f t="shared" si="54"/>
        <v>0</v>
      </c>
      <c r="G79" s="29">
        <f t="shared" si="54"/>
        <v>15.28</v>
      </c>
      <c r="H79" s="29">
        <f t="shared" si="54"/>
        <v>0</v>
      </c>
      <c r="I79" s="29">
        <f t="shared" si="54"/>
        <v>15.28</v>
      </c>
      <c r="J79" s="29">
        <f t="shared" si="54"/>
        <v>15.28</v>
      </c>
      <c r="K79" s="29">
        <f t="shared" si="54"/>
        <v>3020</v>
      </c>
      <c r="L79" s="29">
        <f t="shared" si="54"/>
        <v>0</v>
      </c>
      <c r="M79" s="29">
        <f t="shared" si="54"/>
        <v>3020</v>
      </c>
      <c r="N79" s="25">
        <f t="shared" si="46"/>
        <v>197643.98</v>
      </c>
      <c r="O79" s="25" t="str">
        <f t="shared" si="47"/>
        <v/>
      </c>
    </row>
    <row r="80" spans="1:15" x14ac:dyDescent="0.2">
      <c r="A80" s="34" t="s">
        <v>99</v>
      </c>
      <c r="B80" s="35" t="s">
        <v>100</v>
      </c>
      <c r="C80" s="35"/>
      <c r="D80" s="7"/>
      <c r="E80" s="7"/>
      <c r="F80" s="24">
        <f t="shared" ref="F80:F89" si="55">D80+E80</f>
        <v>0</v>
      </c>
      <c r="G80" s="7"/>
      <c r="H80" s="7"/>
      <c r="I80" s="24">
        <f t="shared" ref="I80:I89" si="56">G80+H80</f>
        <v>0</v>
      </c>
      <c r="J80" s="24">
        <f t="shared" ref="J80:J89" si="57">I80+F80</f>
        <v>0</v>
      </c>
      <c r="K80" s="7"/>
      <c r="L80" s="7"/>
      <c r="M80" s="24">
        <f t="shared" ref="M80:M89" si="58">K80+L80</f>
        <v>0</v>
      </c>
      <c r="N80" s="24" t="str">
        <f t="shared" si="46"/>
        <v/>
      </c>
      <c r="O80" s="24" t="str">
        <f t="shared" si="47"/>
        <v/>
      </c>
    </row>
    <row r="81" spans="1:15" x14ac:dyDescent="0.2">
      <c r="A81" s="34"/>
      <c r="B81" s="35" t="s">
        <v>101</v>
      </c>
      <c r="C81" s="35"/>
      <c r="D81" s="7"/>
      <c r="E81" s="7"/>
      <c r="F81" s="24">
        <f t="shared" si="55"/>
        <v>0</v>
      </c>
      <c r="G81" s="7"/>
      <c r="H81" s="7"/>
      <c r="I81" s="24">
        <f t="shared" si="56"/>
        <v>0</v>
      </c>
      <c r="J81" s="24">
        <f t="shared" si="57"/>
        <v>0</v>
      </c>
      <c r="K81" s="7"/>
      <c r="L81" s="7"/>
      <c r="M81" s="24">
        <f t="shared" si="58"/>
        <v>0</v>
      </c>
      <c r="N81" s="24" t="str">
        <f t="shared" si="46"/>
        <v/>
      </c>
      <c r="O81" s="24" t="str">
        <f t="shared" si="47"/>
        <v/>
      </c>
    </row>
    <row r="82" spans="1:15" x14ac:dyDescent="0.2">
      <c r="A82" s="34"/>
      <c r="B82" s="35" t="s">
        <v>102</v>
      </c>
      <c r="C82" s="35"/>
      <c r="D82" s="7">
        <v>2.5</v>
      </c>
      <c r="E82" s="7"/>
      <c r="F82" s="24">
        <f t="shared" si="55"/>
        <v>2.5</v>
      </c>
      <c r="G82" s="7">
        <v>5.9</v>
      </c>
      <c r="H82" s="7"/>
      <c r="I82" s="24">
        <f t="shared" si="56"/>
        <v>5.9</v>
      </c>
      <c r="J82" s="24">
        <f t="shared" si="57"/>
        <v>8.4</v>
      </c>
      <c r="K82" s="7">
        <v>1.2200000000000001E-2</v>
      </c>
      <c r="L82" s="7"/>
      <c r="M82" s="24">
        <f t="shared" si="58"/>
        <v>1.2200000000000001E-2</v>
      </c>
      <c r="N82" s="24">
        <f t="shared" si="46"/>
        <v>2.0699999999999998</v>
      </c>
      <c r="O82" s="24" t="str">
        <f t="shared" si="47"/>
        <v/>
      </c>
    </row>
    <row r="83" spans="1:15" x14ac:dyDescent="0.2">
      <c r="A83" s="34"/>
      <c r="B83" s="35" t="s">
        <v>103</v>
      </c>
      <c r="C83" s="35"/>
      <c r="D83" s="7"/>
      <c r="E83" s="7"/>
      <c r="F83" s="24">
        <f t="shared" si="55"/>
        <v>0</v>
      </c>
      <c r="G83" s="7">
        <v>29.5</v>
      </c>
      <c r="H83" s="7"/>
      <c r="I83" s="24">
        <f t="shared" si="56"/>
        <v>29.5</v>
      </c>
      <c r="J83" s="24">
        <f t="shared" si="57"/>
        <v>29.5</v>
      </c>
      <c r="K83" s="7">
        <v>203</v>
      </c>
      <c r="L83" s="7"/>
      <c r="M83" s="24">
        <f t="shared" si="58"/>
        <v>203</v>
      </c>
      <c r="N83" s="24">
        <f t="shared" si="46"/>
        <v>6881.36</v>
      </c>
      <c r="O83" s="24" t="str">
        <f t="shared" si="47"/>
        <v/>
      </c>
    </row>
    <row r="84" spans="1:15" x14ac:dyDescent="0.2">
      <c r="A84" s="34"/>
      <c r="B84" s="35" t="s">
        <v>104</v>
      </c>
      <c r="C84" s="35"/>
      <c r="D84" s="7">
        <v>205</v>
      </c>
      <c r="E84" s="7"/>
      <c r="F84" s="24">
        <f t="shared" si="55"/>
        <v>205</v>
      </c>
      <c r="G84" s="7">
        <v>1430</v>
      </c>
      <c r="H84" s="7"/>
      <c r="I84" s="24">
        <f t="shared" si="56"/>
        <v>1430</v>
      </c>
      <c r="J84" s="24">
        <f t="shared" si="57"/>
        <v>1635</v>
      </c>
      <c r="K84" s="7"/>
      <c r="L84" s="7"/>
      <c r="M84" s="24">
        <f t="shared" si="58"/>
        <v>0</v>
      </c>
      <c r="N84" s="24">
        <f t="shared" si="46"/>
        <v>0</v>
      </c>
      <c r="O84" s="24" t="str">
        <f t="shared" si="47"/>
        <v/>
      </c>
    </row>
    <row r="85" spans="1:15" x14ac:dyDescent="0.2">
      <c r="A85" s="34"/>
      <c r="B85" s="35" t="s">
        <v>105</v>
      </c>
      <c r="C85" s="35"/>
      <c r="D85" s="7"/>
      <c r="E85" s="7"/>
      <c r="F85" s="24">
        <f t="shared" si="55"/>
        <v>0</v>
      </c>
      <c r="G85" s="7"/>
      <c r="H85" s="7"/>
      <c r="I85" s="24">
        <f t="shared" si="56"/>
        <v>0</v>
      </c>
      <c r="J85" s="24">
        <f t="shared" si="57"/>
        <v>0</v>
      </c>
      <c r="K85" s="7"/>
      <c r="L85" s="7"/>
      <c r="M85" s="24">
        <f t="shared" si="58"/>
        <v>0</v>
      </c>
      <c r="N85" s="24" t="str">
        <f t="shared" si="46"/>
        <v/>
      </c>
      <c r="O85" s="24" t="str">
        <f t="shared" si="47"/>
        <v/>
      </c>
    </row>
    <row r="86" spans="1:15" x14ac:dyDescent="0.2">
      <c r="A86" s="34"/>
      <c r="B86" s="35" t="s">
        <v>106</v>
      </c>
      <c r="C86" s="35"/>
      <c r="D86" s="7"/>
      <c r="E86" s="7"/>
      <c r="F86" s="24">
        <f t="shared" si="55"/>
        <v>0</v>
      </c>
      <c r="G86" s="7"/>
      <c r="H86" s="7"/>
      <c r="I86" s="24">
        <f t="shared" si="56"/>
        <v>0</v>
      </c>
      <c r="J86" s="24">
        <f t="shared" si="57"/>
        <v>0</v>
      </c>
      <c r="K86" s="7"/>
      <c r="L86" s="7"/>
      <c r="M86" s="24">
        <f t="shared" si="58"/>
        <v>0</v>
      </c>
      <c r="N86" s="24" t="str">
        <f t="shared" si="46"/>
        <v/>
      </c>
      <c r="O86" s="24" t="str">
        <f t="shared" si="47"/>
        <v/>
      </c>
    </row>
    <row r="87" spans="1:15" x14ac:dyDescent="0.2">
      <c r="A87" s="34"/>
      <c r="B87" s="35" t="s">
        <v>107</v>
      </c>
      <c r="C87" s="35"/>
      <c r="D87" s="7"/>
      <c r="E87" s="7"/>
      <c r="F87" s="24">
        <f t="shared" si="55"/>
        <v>0</v>
      </c>
      <c r="G87" s="7">
        <v>65.7</v>
      </c>
      <c r="H87" s="7"/>
      <c r="I87" s="24">
        <f t="shared" si="56"/>
        <v>65.7</v>
      </c>
      <c r="J87" s="24">
        <f t="shared" si="57"/>
        <v>65.7</v>
      </c>
      <c r="K87" s="7">
        <v>140.05000000000001</v>
      </c>
      <c r="L87" s="7"/>
      <c r="M87" s="24">
        <f t="shared" si="58"/>
        <v>140.05000000000001</v>
      </c>
      <c r="N87" s="24">
        <f t="shared" si="46"/>
        <v>2131.66</v>
      </c>
      <c r="O87" s="24" t="str">
        <f t="shared" si="47"/>
        <v/>
      </c>
    </row>
    <row r="88" spans="1:15" x14ac:dyDescent="0.2">
      <c r="A88" s="34"/>
      <c r="B88" s="35" t="s">
        <v>108</v>
      </c>
      <c r="C88" s="35"/>
      <c r="D88" s="7"/>
      <c r="E88" s="7"/>
      <c r="F88" s="24">
        <f t="shared" si="55"/>
        <v>0</v>
      </c>
      <c r="G88" s="7">
        <v>12.15</v>
      </c>
      <c r="H88" s="7"/>
      <c r="I88" s="24">
        <f t="shared" si="56"/>
        <v>12.15</v>
      </c>
      <c r="J88" s="24">
        <f t="shared" si="57"/>
        <v>12.15</v>
      </c>
      <c r="K88" s="7">
        <v>2187</v>
      </c>
      <c r="L88" s="7"/>
      <c r="M88" s="24">
        <f t="shared" si="58"/>
        <v>2187</v>
      </c>
      <c r="N88" s="24">
        <f t="shared" si="46"/>
        <v>180000</v>
      </c>
      <c r="O88" s="24" t="str">
        <f t="shared" si="47"/>
        <v/>
      </c>
    </row>
    <row r="89" spans="1:15" x14ac:dyDescent="0.2">
      <c r="A89" s="34"/>
      <c r="B89" s="35" t="s">
        <v>109</v>
      </c>
      <c r="C89" s="35"/>
      <c r="D89" s="7"/>
      <c r="E89" s="7"/>
      <c r="F89" s="24">
        <f t="shared" si="55"/>
        <v>0</v>
      </c>
      <c r="G89" s="7"/>
      <c r="H89" s="7"/>
      <c r="I89" s="24">
        <f t="shared" si="56"/>
        <v>0</v>
      </c>
      <c r="J89" s="24">
        <f t="shared" si="57"/>
        <v>0</v>
      </c>
      <c r="K89" s="7"/>
      <c r="L89" s="7"/>
      <c r="M89" s="24">
        <f t="shared" si="58"/>
        <v>0</v>
      </c>
      <c r="N89" s="24" t="str">
        <f t="shared" si="46"/>
        <v/>
      </c>
      <c r="O89" s="24" t="str">
        <f t="shared" si="47"/>
        <v/>
      </c>
    </row>
    <row r="90" spans="1:15" x14ac:dyDescent="0.2">
      <c r="A90" s="34"/>
      <c r="B90" s="36" t="s">
        <v>110</v>
      </c>
      <c r="C90" s="36"/>
      <c r="D90" s="26">
        <f>SUM(D80:D89)</f>
        <v>207.5</v>
      </c>
      <c r="E90" s="26">
        <f t="shared" ref="E90:M90" si="59">SUM(E80:E89)</f>
        <v>0</v>
      </c>
      <c r="F90" s="26">
        <f t="shared" si="59"/>
        <v>207.5</v>
      </c>
      <c r="G90" s="26">
        <f t="shared" si="59"/>
        <v>1543.2500000000002</v>
      </c>
      <c r="H90" s="26">
        <f t="shared" si="59"/>
        <v>0</v>
      </c>
      <c r="I90" s="26">
        <f t="shared" si="59"/>
        <v>1543.2500000000002</v>
      </c>
      <c r="J90" s="26">
        <f t="shared" si="59"/>
        <v>1750.7500000000002</v>
      </c>
      <c r="K90" s="26">
        <f t="shared" si="59"/>
        <v>2530.0621999999998</v>
      </c>
      <c r="L90" s="26">
        <f t="shared" si="59"/>
        <v>0</v>
      </c>
      <c r="M90" s="26">
        <f t="shared" si="59"/>
        <v>2530.0621999999998</v>
      </c>
      <c r="N90" s="25">
        <f t="shared" si="46"/>
        <v>1639.44</v>
      </c>
      <c r="O90" s="25" t="str">
        <f t="shared" si="47"/>
        <v/>
      </c>
    </row>
    <row r="91" spans="1:15" ht="21" x14ac:dyDescent="0.2">
      <c r="A91" s="49" t="s">
        <v>111</v>
      </c>
      <c r="B91" s="49"/>
      <c r="C91" s="49"/>
      <c r="D91" s="5">
        <f>D8+D19+D25+D33+D41+D58+D68+D79+D90</f>
        <v>4456.5</v>
      </c>
      <c r="E91" s="21">
        <f t="shared" ref="E91:M91" si="60">E8+E19+E25+E33+E41+E58+E68+E79+E90</f>
        <v>1525</v>
      </c>
      <c r="F91" s="21">
        <f t="shared" si="60"/>
        <v>5981.5</v>
      </c>
      <c r="G91" s="21">
        <f t="shared" si="60"/>
        <v>22777.53</v>
      </c>
      <c r="H91" s="21">
        <f t="shared" si="60"/>
        <v>7477</v>
      </c>
      <c r="I91" s="21">
        <f t="shared" si="60"/>
        <v>30254.53</v>
      </c>
      <c r="J91" s="21">
        <f t="shared" si="60"/>
        <v>36236.03</v>
      </c>
      <c r="K91" s="21">
        <f t="shared" si="60"/>
        <v>224201.56219999999</v>
      </c>
      <c r="L91" s="21">
        <f t="shared" si="60"/>
        <v>38235.5</v>
      </c>
      <c r="M91" s="21">
        <f t="shared" si="60"/>
        <v>262437.06219999999</v>
      </c>
      <c r="N91" s="21">
        <f t="shared" si="46"/>
        <v>9843.1</v>
      </c>
      <c r="O91" s="21">
        <f t="shared" si="47"/>
        <v>5113.75</v>
      </c>
    </row>
  </sheetData>
  <sheetProtection password="DCCE" sheet="1" objects="1" scenarios="1" formatCells="0" formatColumns="0" autoFilter="0"/>
  <autoFilter ref="A3:O91" xr:uid="{00000000-0009-0000-0000-000000000000}">
    <filterColumn colId="0" showButton="0"/>
    <filterColumn colId="1" showButton="0"/>
  </autoFilter>
  <mergeCells count="91">
    <mergeCell ref="B69:B74"/>
    <mergeCell ref="B75:B78"/>
    <mergeCell ref="B67:C67"/>
    <mergeCell ref="B68:C68"/>
    <mergeCell ref="A69:A79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62:C62"/>
    <mergeCell ref="B63:C63"/>
    <mergeCell ref="B64:C64"/>
    <mergeCell ref="B65:C65"/>
    <mergeCell ref="B66:C66"/>
    <mergeCell ref="A20:A25"/>
    <mergeCell ref="B20:C20"/>
    <mergeCell ref="B21:C21"/>
    <mergeCell ref="B22:C22"/>
    <mergeCell ref="B23:C23"/>
    <mergeCell ref="B24:C24"/>
    <mergeCell ref="B25:C25"/>
    <mergeCell ref="I1:K1"/>
    <mergeCell ref="A1:H1"/>
    <mergeCell ref="L1:O1"/>
    <mergeCell ref="A2:C3"/>
    <mergeCell ref="D2:F2"/>
    <mergeCell ref="G2:I2"/>
    <mergeCell ref="J2:J3"/>
    <mergeCell ref="K2:M2"/>
    <mergeCell ref="N2:O2"/>
    <mergeCell ref="B79:C79"/>
    <mergeCell ref="A42:A58"/>
    <mergeCell ref="B42:C42"/>
    <mergeCell ref="B43:B50"/>
    <mergeCell ref="B51:C51"/>
    <mergeCell ref="B52:C52"/>
    <mergeCell ref="B53:C53"/>
    <mergeCell ref="B54:C54"/>
    <mergeCell ref="B55:C55"/>
    <mergeCell ref="B56:C56"/>
    <mergeCell ref="B57:C57"/>
    <mergeCell ref="B58:C58"/>
    <mergeCell ref="A59:A68"/>
    <mergeCell ref="B60:C60"/>
    <mergeCell ref="B59:C59"/>
    <mergeCell ref="B61:C61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A4:A8"/>
    <mergeCell ref="B4:C4"/>
    <mergeCell ref="B5:C5"/>
    <mergeCell ref="B6:C6"/>
    <mergeCell ref="B7:C7"/>
    <mergeCell ref="B8:C8"/>
    <mergeCell ref="A9:A19"/>
    <mergeCell ref="B9:C9"/>
    <mergeCell ref="B10:C10"/>
    <mergeCell ref="B11:C11"/>
    <mergeCell ref="B17:C17"/>
    <mergeCell ref="B18:C18"/>
    <mergeCell ref="B19:C19"/>
    <mergeCell ref="B12:C12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91"/>
  <sheetViews>
    <sheetView rightToLeft="1" workbookViewId="0">
      <pane xSplit="3" ySplit="3" topLeftCell="D58" activePane="bottomRight" state="frozen"/>
      <selection pane="topRight" activeCell="D1" sqref="D1"/>
      <selection pane="bottomLeft" activeCell="A4" sqref="A4"/>
      <selection pane="bottomRight" activeCell="D76" sqref="D76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122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50</v>
      </c>
      <c r="E4" s="23">
        <v>0</v>
      </c>
      <c r="F4" s="24">
        <f>D4+E4</f>
        <v>50</v>
      </c>
      <c r="G4" s="23">
        <v>280</v>
      </c>
      <c r="H4" s="23">
        <v>0</v>
      </c>
      <c r="I4" s="24">
        <f>G4+H4</f>
        <v>280</v>
      </c>
      <c r="J4" s="24">
        <f>I4+F4</f>
        <v>330</v>
      </c>
      <c r="K4" s="23">
        <v>5600</v>
      </c>
      <c r="L4" s="23">
        <v>0</v>
      </c>
      <c r="M4" s="24">
        <f>K4+L4</f>
        <v>5600</v>
      </c>
      <c r="N4" s="24">
        <f>IF(G4&gt;0,ROUND(K4/G4*1000,2),"")</f>
        <v>20000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5</v>
      </c>
      <c r="E5" s="23">
        <v>0</v>
      </c>
      <c r="F5" s="24">
        <f t="shared" ref="F5:F7" si="0">D5+E5</f>
        <v>5</v>
      </c>
      <c r="G5" s="23">
        <v>65</v>
      </c>
      <c r="H5" s="23">
        <v>0</v>
      </c>
      <c r="I5" s="24">
        <f t="shared" ref="I5:I7" si="1">G5+H5</f>
        <v>65</v>
      </c>
      <c r="J5" s="24">
        <f t="shared" ref="J5:J7" si="2">I5+F5</f>
        <v>70</v>
      </c>
      <c r="K5" s="23">
        <v>715</v>
      </c>
      <c r="L5" s="23">
        <v>0</v>
      </c>
      <c r="M5" s="24">
        <f t="shared" ref="M5:M7" si="3">K5+L5</f>
        <v>715</v>
      </c>
      <c r="N5" s="24">
        <f t="shared" ref="N5:O68" si="4">IF(G5&gt;0,ROUND(K5/G5*1000,2),"")</f>
        <v>11000</v>
      </c>
      <c r="O5" s="24" t="str">
        <f t="shared" si="4"/>
        <v/>
      </c>
    </row>
    <row r="6" spans="1:15" x14ac:dyDescent="0.2">
      <c r="A6" s="34"/>
      <c r="B6" s="35" t="s">
        <v>15</v>
      </c>
      <c r="C6" s="35"/>
      <c r="D6" s="23">
        <v>15</v>
      </c>
      <c r="E6" s="23">
        <v>0</v>
      </c>
      <c r="F6" s="24">
        <f t="shared" si="0"/>
        <v>15</v>
      </c>
      <c r="G6" s="23">
        <v>125</v>
      </c>
      <c r="H6" s="23">
        <v>0</v>
      </c>
      <c r="I6" s="24">
        <f t="shared" si="1"/>
        <v>125</v>
      </c>
      <c r="J6" s="24">
        <f t="shared" si="2"/>
        <v>140</v>
      </c>
      <c r="K6" s="23">
        <v>1625</v>
      </c>
      <c r="L6" s="23"/>
      <c r="M6" s="24">
        <f t="shared" si="3"/>
        <v>1625</v>
      </c>
      <c r="N6" s="24">
        <f t="shared" si="4"/>
        <v>13000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70</v>
      </c>
      <c r="E8" s="26">
        <f t="shared" ref="E8:M8" si="5">SUM(E4:E7)</f>
        <v>0</v>
      </c>
      <c r="F8" s="26">
        <f t="shared" si="5"/>
        <v>70</v>
      </c>
      <c r="G8" s="26">
        <f t="shared" si="5"/>
        <v>470</v>
      </c>
      <c r="H8" s="26">
        <f t="shared" si="5"/>
        <v>0</v>
      </c>
      <c r="I8" s="26">
        <f t="shared" si="5"/>
        <v>470</v>
      </c>
      <c r="J8" s="26">
        <f t="shared" si="5"/>
        <v>540</v>
      </c>
      <c r="K8" s="26">
        <f t="shared" si="5"/>
        <v>7940</v>
      </c>
      <c r="L8" s="26">
        <f t="shared" si="5"/>
        <v>0</v>
      </c>
      <c r="M8" s="26">
        <f t="shared" si="5"/>
        <v>7940</v>
      </c>
      <c r="N8" s="25">
        <f t="shared" si="4"/>
        <v>16893.62</v>
      </c>
      <c r="O8" s="25" t="str">
        <f t="shared" si="4"/>
        <v/>
      </c>
    </row>
    <row r="9" spans="1:15" x14ac:dyDescent="0.2">
      <c r="A9" s="34" t="s">
        <v>18</v>
      </c>
      <c r="B9" s="35" t="s">
        <v>19</v>
      </c>
      <c r="C9" s="35"/>
      <c r="D9" s="23">
        <v>25</v>
      </c>
      <c r="E9" s="23">
        <v>0</v>
      </c>
      <c r="F9" s="24">
        <f t="shared" ref="F9:F18" si="6">D9+E9</f>
        <v>25</v>
      </c>
      <c r="G9" s="23">
        <v>220</v>
      </c>
      <c r="H9" s="23">
        <v>0</v>
      </c>
      <c r="I9" s="24">
        <f t="shared" ref="I9:I18" si="7">G9+H9</f>
        <v>220</v>
      </c>
      <c r="J9" s="24">
        <f t="shared" ref="J9:J18" si="8">I9+F9</f>
        <v>245</v>
      </c>
      <c r="K9" s="23">
        <v>1760</v>
      </c>
      <c r="L9" s="23">
        <v>0</v>
      </c>
      <c r="M9" s="24">
        <f t="shared" ref="M9:M18" si="9">K9+L9</f>
        <v>1760</v>
      </c>
      <c r="N9" s="24">
        <f t="shared" si="4"/>
        <v>8000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25</v>
      </c>
      <c r="E10" s="23">
        <v>0</v>
      </c>
      <c r="F10" s="24">
        <f t="shared" si="6"/>
        <v>25</v>
      </c>
      <c r="G10" s="23">
        <v>125</v>
      </c>
      <c r="H10" s="23">
        <v>0</v>
      </c>
      <c r="I10" s="24">
        <f t="shared" si="7"/>
        <v>125</v>
      </c>
      <c r="J10" s="24">
        <f t="shared" si="8"/>
        <v>150</v>
      </c>
      <c r="K10" s="23">
        <v>1062.5</v>
      </c>
      <c r="L10" s="23">
        <v>0</v>
      </c>
      <c r="M10" s="24">
        <f t="shared" si="9"/>
        <v>1062.5</v>
      </c>
      <c r="N10" s="24">
        <f t="shared" si="4"/>
        <v>8500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5</v>
      </c>
      <c r="E11" s="23">
        <v>0</v>
      </c>
      <c r="F11" s="24">
        <f t="shared" si="6"/>
        <v>5</v>
      </c>
      <c r="G11" s="23">
        <v>25</v>
      </c>
      <c r="H11" s="23">
        <v>0</v>
      </c>
      <c r="I11" s="24">
        <f t="shared" si="7"/>
        <v>25</v>
      </c>
      <c r="J11" s="24">
        <f t="shared" si="8"/>
        <v>30</v>
      </c>
      <c r="K11" s="23">
        <v>300</v>
      </c>
      <c r="L11" s="23">
        <v>0</v>
      </c>
      <c r="M11" s="24">
        <f t="shared" si="9"/>
        <v>300</v>
      </c>
      <c r="N11" s="24">
        <f t="shared" si="4"/>
        <v>12000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5</v>
      </c>
      <c r="E12" s="23">
        <v>0</v>
      </c>
      <c r="F12" s="24">
        <f t="shared" si="6"/>
        <v>5</v>
      </c>
      <c r="G12" s="23">
        <v>30</v>
      </c>
      <c r="H12" s="23">
        <v>0</v>
      </c>
      <c r="I12" s="24">
        <f t="shared" si="7"/>
        <v>30</v>
      </c>
      <c r="J12" s="24">
        <f t="shared" si="8"/>
        <v>35</v>
      </c>
      <c r="K12" s="23">
        <v>315</v>
      </c>
      <c r="L12" s="23">
        <v>0</v>
      </c>
      <c r="M12" s="24">
        <f t="shared" si="9"/>
        <v>315</v>
      </c>
      <c r="N12" s="24">
        <f t="shared" si="4"/>
        <v>10500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25</v>
      </c>
      <c r="E13" s="23">
        <v>0</v>
      </c>
      <c r="F13" s="24">
        <f t="shared" si="6"/>
        <v>25</v>
      </c>
      <c r="G13" s="23">
        <v>315</v>
      </c>
      <c r="H13" s="23">
        <v>0</v>
      </c>
      <c r="I13" s="24">
        <f t="shared" si="7"/>
        <v>315</v>
      </c>
      <c r="J13" s="24">
        <f t="shared" si="8"/>
        <v>340</v>
      </c>
      <c r="K13" s="23">
        <v>5355</v>
      </c>
      <c r="L13" s="23">
        <v>0</v>
      </c>
      <c r="M13" s="24">
        <f t="shared" si="9"/>
        <v>5355</v>
      </c>
      <c r="N13" s="24">
        <f t="shared" si="4"/>
        <v>17000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5</v>
      </c>
      <c r="E15" s="23">
        <v>0</v>
      </c>
      <c r="F15" s="24">
        <f t="shared" si="6"/>
        <v>5</v>
      </c>
      <c r="G15" s="23">
        <v>275</v>
      </c>
      <c r="H15" s="23">
        <v>0</v>
      </c>
      <c r="I15" s="24">
        <f t="shared" si="7"/>
        <v>275</v>
      </c>
      <c r="J15" s="24">
        <f t="shared" si="8"/>
        <v>280</v>
      </c>
      <c r="K15" s="23">
        <v>1375</v>
      </c>
      <c r="L15" s="23">
        <v>0</v>
      </c>
      <c r="M15" s="24">
        <f t="shared" si="9"/>
        <v>1375</v>
      </c>
      <c r="N15" s="24">
        <f t="shared" si="4"/>
        <v>5000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20</v>
      </c>
      <c r="E16" s="23">
        <v>0</v>
      </c>
      <c r="F16" s="24">
        <f t="shared" si="6"/>
        <v>20</v>
      </c>
      <c r="G16" s="23">
        <v>85</v>
      </c>
      <c r="H16" s="23">
        <v>0</v>
      </c>
      <c r="I16" s="24">
        <f t="shared" si="7"/>
        <v>85</v>
      </c>
      <c r="J16" s="24">
        <f t="shared" si="8"/>
        <v>105</v>
      </c>
      <c r="K16" s="23">
        <v>1360</v>
      </c>
      <c r="L16" s="23">
        <v>0</v>
      </c>
      <c r="M16" s="24">
        <f t="shared" si="9"/>
        <v>1360</v>
      </c>
      <c r="N16" s="24">
        <f t="shared" si="4"/>
        <v>16000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110</v>
      </c>
      <c r="E19" s="26">
        <f t="shared" ref="E19:M19" si="10">SUM(E9:E18)</f>
        <v>0</v>
      </c>
      <c r="F19" s="26">
        <f t="shared" si="10"/>
        <v>110</v>
      </c>
      <c r="G19" s="26">
        <f t="shared" si="10"/>
        <v>1075</v>
      </c>
      <c r="H19" s="26">
        <f t="shared" si="10"/>
        <v>0</v>
      </c>
      <c r="I19" s="26">
        <f t="shared" si="10"/>
        <v>1075</v>
      </c>
      <c r="J19" s="26">
        <f t="shared" si="10"/>
        <v>1185</v>
      </c>
      <c r="K19" s="26">
        <f t="shared" si="10"/>
        <v>11527.5</v>
      </c>
      <c r="L19" s="26">
        <f t="shared" si="10"/>
        <v>0</v>
      </c>
      <c r="M19" s="26">
        <f t="shared" si="10"/>
        <v>11527.5</v>
      </c>
      <c r="N19" s="25">
        <f t="shared" si="4"/>
        <v>10723.26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20</v>
      </c>
      <c r="E20" s="23">
        <v>40</v>
      </c>
      <c r="F20" s="24">
        <f t="shared" ref="F20:F24" si="11">D20+E20</f>
        <v>60</v>
      </c>
      <c r="G20" s="23">
        <v>360</v>
      </c>
      <c r="H20" s="23">
        <v>665</v>
      </c>
      <c r="I20" s="24">
        <f t="shared" ref="I20:I24" si="12">G20+H20</f>
        <v>1025</v>
      </c>
      <c r="J20" s="24">
        <f t="shared" ref="J20:J24" si="13">I20+F20</f>
        <v>1085</v>
      </c>
      <c r="K20" s="23">
        <v>4860</v>
      </c>
      <c r="L20" s="23">
        <v>4322.5</v>
      </c>
      <c r="M20" s="24">
        <f t="shared" ref="M20:M24" si="14">K20+L20</f>
        <v>9182.5</v>
      </c>
      <c r="N20" s="24">
        <f t="shared" si="4"/>
        <v>13500</v>
      </c>
      <c r="O20" s="24">
        <f t="shared" si="4"/>
        <v>6500</v>
      </c>
    </row>
    <row r="21" spans="1:15" x14ac:dyDescent="0.2">
      <c r="A21" s="34"/>
      <c r="B21" s="35" t="s">
        <v>32</v>
      </c>
      <c r="C21" s="35"/>
      <c r="D21" s="23">
        <v>2</v>
      </c>
      <c r="E21" s="23">
        <v>0</v>
      </c>
      <c r="F21" s="24">
        <f t="shared" si="11"/>
        <v>2</v>
      </c>
      <c r="G21" s="23">
        <v>20</v>
      </c>
      <c r="H21" s="23">
        <v>0</v>
      </c>
      <c r="I21" s="24">
        <f t="shared" si="12"/>
        <v>20</v>
      </c>
      <c r="J21" s="24">
        <f t="shared" si="13"/>
        <v>22</v>
      </c>
      <c r="K21" s="23">
        <v>140</v>
      </c>
      <c r="L21" s="23">
        <v>0</v>
      </c>
      <c r="M21" s="24">
        <f t="shared" si="14"/>
        <v>140</v>
      </c>
      <c r="N21" s="24">
        <f t="shared" si="4"/>
        <v>7000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50</v>
      </c>
      <c r="E22" s="23">
        <v>0</v>
      </c>
      <c r="F22" s="24">
        <f t="shared" si="11"/>
        <v>50</v>
      </c>
      <c r="G22" s="23">
        <v>490</v>
      </c>
      <c r="H22" s="23">
        <v>0</v>
      </c>
      <c r="I22" s="24">
        <f t="shared" si="12"/>
        <v>490</v>
      </c>
      <c r="J22" s="24">
        <f t="shared" si="13"/>
        <v>540</v>
      </c>
      <c r="K22" s="23">
        <v>8820</v>
      </c>
      <c r="L22" s="23">
        <v>0</v>
      </c>
      <c r="M22" s="24">
        <f t="shared" si="14"/>
        <v>8820</v>
      </c>
      <c r="N22" s="24">
        <f t="shared" si="4"/>
        <v>18000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72</v>
      </c>
      <c r="E25" s="26">
        <f t="shared" ref="E25:M25" si="15">SUM(E20:E24)</f>
        <v>40</v>
      </c>
      <c r="F25" s="26">
        <f t="shared" si="15"/>
        <v>112</v>
      </c>
      <c r="G25" s="26">
        <f t="shared" si="15"/>
        <v>870</v>
      </c>
      <c r="H25" s="26">
        <f t="shared" si="15"/>
        <v>665</v>
      </c>
      <c r="I25" s="26">
        <f t="shared" si="15"/>
        <v>1535</v>
      </c>
      <c r="J25" s="26">
        <f t="shared" si="15"/>
        <v>1647</v>
      </c>
      <c r="K25" s="26">
        <f t="shared" si="15"/>
        <v>13820</v>
      </c>
      <c r="L25" s="26">
        <f t="shared" si="15"/>
        <v>4322.5</v>
      </c>
      <c r="M25" s="26">
        <f t="shared" si="15"/>
        <v>18142.5</v>
      </c>
      <c r="N25" s="25">
        <f t="shared" si="4"/>
        <v>15885.06</v>
      </c>
      <c r="O25" s="25">
        <f t="shared" si="4"/>
        <v>6500</v>
      </c>
    </row>
    <row r="26" spans="1:15" x14ac:dyDescent="0.2">
      <c r="A26" s="34" t="s">
        <v>37</v>
      </c>
      <c r="B26" s="35" t="s">
        <v>38</v>
      </c>
      <c r="C26" s="35"/>
      <c r="D26" s="23">
        <v>1</v>
      </c>
      <c r="E26" s="23">
        <v>0</v>
      </c>
      <c r="F26" s="24">
        <f t="shared" ref="F26:F32" si="16">D26+E26</f>
        <v>1</v>
      </c>
      <c r="G26" s="23">
        <v>1</v>
      </c>
      <c r="H26" s="23">
        <v>0</v>
      </c>
      <c r="I26" s="24">
        <f t="shared" ref="I26:I32" si="17">G26+H26</f>
        <v>1</v>
      </c>
      <c r="J26" s="24">
        <f t="shared" ref="J26:J32" si="18">I26+F26</f>
        <v>2</v>
      </c>
      <c r="K26" s="23">
        <v>1</v>
      </c>
      <c r="L26" s="23">
        <v>0</v>
      </c>
      <c r="M26" s="24">
        <f t="shared" ref="M26:M32" si="19">K26+L26</f>
        <v>1</v>
      </c>
      <c r="N26" s="24">
        <f t="shared" si="4"/>
        <v>1000</v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10</v>
      </c>
      <c r="E27" s="23">
        <v>65</v>
      </c>
      <c r="F27" s="24">
        <f t="shared" si="16"/>
        <v>75</v>
      </c>
      <c r="G27" s="23">
        <v>95</v>
      </c>
      <c r="H27" s="23">
        <v>170</v>
      </c>
      <c r="I27" s="24">
        <f t="shared" si="17"/>
        <v>265</v>
      </c>
      <c r="J27" s="24">
        <f t="shared" si="18"/>
        <v>340</v>
      </c>
      <c r="K27" s="23">
        <v>95</v>
      </c>
      <c r="L27" s="23">
        <v>170</v>
      </c>
      <c r="M27" s="24">
        <f t="shared" si="19"/>
        <v>265</v>
      </c>
      <c r="N27" s="24">
        <f t="shared" si="4"/>
        <v>1000</v>
      </c>
      <c r="O27" s="24">
        <f t="shared" si="4"/>
        <v>1000</v>
      </c>
    </row>
    <row r="28" spans="1:15" x14ac:dyDescent="0.2">
      <c r="A28" s="34"/>
      <c r="B28" s="35" t="s">
        <v>40</v>
      </c>
      <c r="C28" s="35"/>
      <c r="D28" s="23">
        <v>50</v>
      </c>
      <c r="E28" s="23">
        <v>0</v>
      </c>
      <c r="F28" s="24">
        <f t="shared" si="16"/>
        <v>50</v>
      </c>
      <c r="G28" s="23">
        <v>400</v>
      </c>
      <c r="H28" s="23">
        <v>0</v>
      </c>
      <c r="I28" s="24">
        <f t="shared" si="17"/>
        <v>400</v>
      </c>
      <c r="J28" s="24">
        <f t="shared" si="18"/>
        <v>450</v>
      </c>
      <c r="K28" s="23">
        <v>1200</v>
      </c>
      <c r="L28" s="23">
        <v>0</v>
      </c>
      <c r="M28" s="24">
        <f t="shared" si="19"/>
        <v>1200</v>
      </c>
      <c r="N28" s="24">
        <f t="shared" si="4"/>
        <v>3000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>
        <v>1</v>
      </c>
      <c r="E29" s="23">
        <v>0</v>
      </c>
      <c r="F29" s="24">
        <f t="shared" si="16"/>
        <v>1</v>
      </c>
      <c r="G29" s="23">
        <v>1</v>
      </c>
      <c r="H29" s="23">
        <v>0</v>
      </c>
      <c r="I29" s="24">
        <f t="shared" si="17"/>
        <v>1</v>
      </c>
      <c r="J29" s="24">
        <f t="shared" si="18"/>
        <v>2</v>
      </c>
      <c r="K29" s="23">
        <v>2</v>
      </c>
      <c r="L29" s="23">
        <v>0</v>
      </c>
      <c r="M29" s="24">
        <f t="shared" si="19"/>
        <v>2</v>
      </c>
      <c r="N29" s="24">
        <f t="shared" si="4"/>
        <v>2000</v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1</v>
      </c>
      <c r="E30" s="23">
        <v>0</v>
      </c>
      <c r="F30" s="24">
        <f t="shared" si="16"/>
        <v>1</v>
      </c>
      <c r="G30" s="23">
        <v>10</v>
      </c>
      <c r="H30" s="23">
        <v>0</v>
      </c>
      <c r="I30" s="24">
        <f t="shared" si="17"/>
        <v>10</v>
      </c>
      <c r="J30" s="24">
        <f t="shared" si="18"/>
        <v>11</v>
      </c>
      <c r="K30" s="23">
        <v>50</v>
      </c>
      <c r="L30" s="23">
        <v>0</v>
      </c>
      <c r="M30" s="24">
        <f t="shared" si="19"/>
        <v>50</v>
      </c>
      <c r="N30" s="24">
        <f t="shared" si="4"/>
        <v>5000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63</v>
      </c>
      <c r="E33" s="26">
        <f t="shared" ref="E33:M33" si="20">SUM(E26:E32)</f>
        <v>65</v>
      </c>
      <c r="F33" s="26">
        <f t="shared" si="20"/>
        <v>128</v>
      </c>
      <c r="G33" s="26">
        <f t="shared" si="20"/>
        <v>507</v>
      </c>
      <c r="H33" s="26">
        <f t="shared" si="20"/>
        <v>170</v>
      </c>
      <c r="I33" s="26">
        <f t="shared" si="20"/>
        <v>677</v>
      </c>
      <c r="J33" s="26">
        <f t="shared" si="20"/>
        <v>805</v>
      </c>
      <c r="K33" s="26">
        <f t="shared" si="20"/>
        <v>1348</v>
      </c>
      <c r="L33" s="26">
        <f t="shared" si="20"/>
        <v>170</v>
      </c>
      <c r="M33" s="26">
        <f t="shared" si="20"/>
        <v>1518</v>
      </c>
      <c r="N33" s="25">
        <f t="shared" si="4"/>
        <v>2658.78</v>
      </c>
      <c r="O33" s="25">
        <f t="shared" si="4"/>
        <v>1000</v>
      </c>
    </row>
    <row r="34" spans="1:15" x14ac:dyDescent="0.2">
      <c r="A34" s="34" t="s">
        <v>46</v>
      </c>
      <c r="B34" s="35" t="s">
        <v>47</v>
      </c>
      <c r="C34" s="35"/>
      <c r="D34" s="23">
        <v>1</v>
      </c>
      <c r="E34" s="23">
        <v>1</v>
      </c>
      <c r="F34" s="24">
        <f t="shared" ref="F34:F40" si="21">D34+E34</f>
        <v>2</v>
      </c>
      <c r="G34" s="23">
        <v>1</v>
      </c>
      <c r="H34" s="23">
        <v>2</v>
      </c>
      <c r="I34" s="24">
        <f t="shared" ref="I34:I40" si="22">G34+H34</f>
        <v>3</v>
      </c>
      <c r="J34" s="24">
        <f t="shared" ref="J34:J40" si="23">I34+F34</f>
        <v>5</v>
      </c>
      <c r="K34" s="23">
        <v>5</v>
      </c>
      <c r="L34" s="23">
        <v>8</v>
      </c>
      <c r="M34" s="24">
        <f t="shared" ref="M34:M40" si="24">K34+L34</f>
        <v>13</v>
      </c>
      <c r="N34" s="24">
        <f t="shared" si="4"/>
        <v>5000</v>
      </c>
      <c r="O34" s="24">
        <f t="shared" si="4"/>
        <v>4000</v>
      </c>
    </row>
    <row r="35" spans="1:15" x14ac:dyDescent="0.2">
      <c r="A35" s="34"/>
      <c r="B35" s="35" t="s">
        <v>48</v>
      </c>
      <c r="C35" s="35"/>
      <c r="D35" s="23">
        <v>1</v>
      </c>
      <c r="E35" s="23">
        <v>0</v>
      </c>
      <c r="F35" s="24">
        <f t="shared" si="21"/>
        <v>1</v>
      </c>
      <c r="G35" s="23">
        <v>8</v>
      </c>
      <c r="H35" s="23">
        <v>6</v>
      </c>
      <c r="I35" s="24">
        <f t="shared" si="22"/>
        <v>14</v>
      </c>
      <c r="J35" s="24">
        <f t="shared" si="23"/>
        <v>15</v>
      </c>
      <c r="K35" s="23">
        <v>40</v>
      </c>
      <c r="L35" s="23">
        <v>12</v>
      </c>
      <c r="M35" s="24">
        <f t="shared" si="24"/>
        <v>52</v>
      </c>
      <c r="N35" s="24">
        <f t="shared" si="4"/>
        <v>5000</v>
      </c>
      <c r="O35" s="24">
        <f t="shared" si="4"/>
        <v>2000</v>
      </c>
    </row>
    <row r="36" spans="1:15" x14ac:dyDescent="0.2">
      <c r="A36" s="34"/>
      <c r="B36" s="35" t="s">
        <v>49</v>
      </c>
      <c r="C36" s="35"/>
      <c r="D36" s="23"/>
      <c r="E36" s="23"/>
      <c r="F36" s="24">
        <f t="shared" si="21"/>
        <v>0</v>
      </c>
      <c r="G36" s="23"/>
      <c r="H36" s="23"/>
      <c r="I36" s="24">
        <f t="shared" si="22"/>
        <v>0</v>
      </c>
      <c r="J36" s="24">
        <f t="shared" si="23"/>
        <v>0</v>
      </c>
      <c r="K36" s="23"/>
      <c r="L36" s="23"/>
      <c r="M36" s="24">
        <f t="shared" si="24"/>
        <v>0</v>
      </c>
      <c r="N36" s="24" t="str">
        <f t="shared" si="4"/>
        <v/>
      </c>
      <c r="O36" s="24" t="str">
        <f t="shared" si="4"/>
        <v/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2</v>
      </c>
      <c r="E41" s="26">
        <f t="shared" ref="E41:M41" si="25">SUM(E34:E40)</f>
        <v>1</v>
      </c>
      <c r="F41" s="26">
        <f t="shared" si="25"/>
        <v>3</v>
      </c>
      <c r="G41" s="26">
        <f t="shared" si="25"/>
        <v>9</v>
      </c>
      <c r="H41" s="26">
        <f t="shared" si="25"/>
        <v>8</v>
      </c>
      <c r="I41" s="26">
        <f t="shared" si="25"/>
        <v>17</v>
      </c>
      <c r="J41" s="26">
        <f t="shared" si="25"/>
        <v>20</v>
      </c>
      <c r="K41" s="26">
        <f t="shared" si="25"/>
        <v>45</v>
      </c>
      <c r="L41" s="26">
        <f t="shared" si="25"/>
        <v>20</v>
      </c>
      <c r="M41" s="26">
        <f t="shared" si="25"/>
        <v>65</v>
      </c>
      <c r="N41" s="25">
        <f t="shared" si="4"/>
        <v>5000</v>
      </c>
      <c r="O41" s="25">
        <f t="shared" si="4"/>
        <v>2500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>
        <v>15</v>
      </c>
      <c r="E51" s="23">
        <v>0</v>
      </c>
      <c r="F51" s="24">
        <f t="shared" ref="F51:F57" si="31">D51+E51</f>
        <v>15</v>
      </c>
      <c r="G51" s="23">
        <v>55</v>
      </c>
      <c r="H51" s="23">
        <v>0</v>
      </c>
      <c r="I51" s="24">
        <f t="shared" ref="I51:I57" si="32">G51+H51</f>
        <v>55</v>
      </c>
      <c r="J51" s="24">
        <f t="shared" ref="J51:J57" si="33">I51+F51</f>
        <v>70</v>
      </c>
      <c r="K51" s="23">
        <v>990</v>
      </c>
      <c r="L51" s="23">
        <v>0</v>
      </c>
      <c r="M51" s="24">
        <f t="shared" ref="M51:M57" si="34">K51+L51</f>
        <v>990</v>
      </c>
      <c r="N51" s="24">
        <f t="shared" si="4"/>
        <v>18000</v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>
        <v>2</v>
      </c>
      <c r="E52" s="23">
        <v>0</v>
      </c>
      <c r="F52" s="24">
        <f t="shared" si="31"/>
        <v>2</v>
      </c>
      <c r="G52" s="23">
        <v>15</v>
      </c>
      <c r="H52" s="23">
        <v>0</v>
      </c>
      <c r="I52" s="24">
        <f t="shared" si="32"/>
        <v>15</v>
      </c>
      <c r="J52" s="24">
        <f t="shared" si="33"/>
        <v>17</v>
      </c>
      <c r="K52" s="23">
        <v>135</v>
      </c>
      <c r="L52" s="23">
        <v>0</v>
      </c>
      <c r="M52" s="24">
        <f t="shared" si="34"/>
        <v>135</v>
      </c>
      <c r="N52" s="24">
        <f t="shared" si="4"/>
        <v>9000</v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17</v>
      </c>
      <c r="E58" s="26">
        <f t="shared" ref="E58:M58" si="35">SUM(E42:E57)-E50</f>
        <v>0</v>
      </c>
      <c r="F58" s="26">
        <f t="shared" si="35"/>
        <v>17</v>
      </c>
      <c r="G58" s="26">
        <f t="shared" si="35"/>
        <v>70</v>
      </c>
      <c r="H58" s="26">
        <f t="shared" si="35"/>
        <v>0</v>
      </c>
      <c r="I58" s="26">
        <f t="shared" si="35"/>
        <v>70</v>
      </c>
      <c r="J58" s="26">
        <f t="shared" si="35"/>
        <v>87</v>
      </c>
      <c r="K58" s="26">
        <f t="shared" si="35"/>
        <v>1125</v>
      </c>
      <c r="L58" s="26">
        <f t="shared" si="35"/>
        <v>0</v>
      </c>
      <c r="M58" s="26">
        <f t="shared" si="35"/>
        <v>1125</v>
      </c>
      <c r="N58" s="25">
        <f t="shared" si="4"/>
        <v>16071.43</v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>
        <v>1.35</v>
      </c>
      <c r="H69" s="2">
        <v>0</v>
      </c>
      <c r="I69" s="24">
        <f t="shared" ref="I69:I73" si="42">G69+H69</f>
        <v>1.35</v>
      </c>
      <c r="J69" s="24">
        <f t="shared" ref="J69:J73" si="43">I69+F69</f>
        <v>1.35</v>
      </c>
      <c r="K69" s="1">
        <v>270</v>
      </c>
      <c r="L69" s="2">
        <v>0</v>
      </c>
      <c r="M69" s="24">
        <f t="shared" ref="M69:M73" si="44">K69+L69</f>
        <v>270</v>
      </c>
      <c r="N69" s="24">
        <f t="shared" ref="N69:O91" si="45">IF(G69&gt;0,ROUND(K69/G69*1000,2),"")</f>
        <v>200000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>
        <v>0</v>
      </c>
      <c r="E70" s="28">
        <v>0</v>
      </c>
      <c r="F70" s="24">
        <f t="shared" si="41"/>
        <v>0</v>
      </c>
      <c r="G70" s="2">
        <v>0</v>
      </c>
      <c r="H70" s="2">
        <v>0</v>
      </c>
      <c r="I70" s="24">
        <f t="shared" si="42"/>
        <v>0</v>
      </c>
      <c r="J70" s="24">
        <f t="shared" si="43"/>
        <v>0</v>
      </c>
      <c r="K70" s="1">
        <v>0</v>
      </c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1.35</v>
      </c>
      <c r="H74" s="29">
        <f t="shared" si="46"/>
        <v>0</v>
      </c>
      <c r="I74" s="29">
        <f t="shared" si="46"/>
        <v>1.35</v>
      </c>
      <c r="J74" s="29">
        <f t="shared" si="46"/>
        <v>1.35</v>
      </c>
      <c r="K74" s="29">
        <f t="shared" si="46"/>
        <v>270</v>
      </c>
      <c r="L74" s="29">
        <f t="shared" si="46"/>
        <v>0</v>
      </c>
      <c r="M74" s="29">
        <f t="shared" si="46"/>
        <v>270</v>
      </c>
      <c r="N74" s="25">
        <f t="shared" si="45"/>
        <v>200000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>
        <v>0</v>
      </c>
      <c r="E75" s="28">
        <v>0</v>
      </c>
      <c r="F75" s="24">
        <f t="shared" ref="F75:F77" si="47">D75+E75</f>
        <v>0</v>
      </c>
      <c r="G75" s="3">
        <v>0.3</v>
      </c>
      <c r="H75" s="3">
        <v>0</v>
      </c>
      <c r="I75" s="24">
        <f t="shared" ref="I75:I77" si="48">G75+H75</f>
        <v>0.3</v>
      </c>
      <c r="J75" s="24">
        <f t="shared" ref="J75:J77" si="49">I75+F75</f>
        <v>0.3</v>
      </c>
      <c r="K75" s="3">
        <v>18</v>
      </c>
      <c r="L75" s="3">
        <v>0</v>
      </c>
      <c r="M75" s="24">
        <f t="shared" ref="M75:M77" si="50">K75+L75</f>
        <v>18</v>
      </c>
      <c r="N75" s="24">
        <f t="shared" si="45"/>
        <v>60000</v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0.3</v>
      </c>
      <c r="H78" s="29">
        <f t="shared" si="51"/>
        <v>0</v>
      </c>
      <c r="I78" s="29">
        <f t="shared" si="51"/>
        <v>0.3</v>
      </c>
      <c r="J78" s="29">
        <f t="shared" si="51"/>
        <v>0.3</v>
      </c>
      <c r="K78" s="29">
        <f t="shared" si="51"/>
        <v>18</v>
      </c>
      <c r="L78" s="29">
        <f t="shared" si="51"/>
        <v>0</v>
      </c>
      <c r="M78" s="29">
        <f t="shared" si="51"/>
        <v>18</v>
      </c>
      <c r="N78" s="25">
        <f t="shared" si="45"/>
        <v>60000</v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1.6500000000000001</v>
      </c>
      <c r="H79" s="29">
        <f t="shared" si="52"/>
        <v>0</v>
      </c>
      <c r="I79" s="29">
        <f t="shared" si="52"/>
        <v>1.6500000000000001</v>
      </c>
      <c r="J79" s="29">
        <f t="shared" si="52"/>
        <v>1.6500000000000001</v>
      </c>
      <c r="K79" s="29">
        <f t="shared" si="52"/>
        <v>288</v>
      </c>
      <c r="L79" s="29">
        <f t="shared" si="52"/>
        <v>0</v>
      </c>
      <c r="M79" s="29">
        <f t="shared" si="52"/>
        <v>288</v>
      </c>
      <c r="N79" s="25">
        <f t="shared" si="45"/>
        <v>174545.45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0.5</v>
      </c>
      <c r="E82" s="23">
        <v>0</v>
      </c>
      <c r="F82" s="24">
        <f t="shared" si="53"/>
        <v>0.5</v>
      </c>
      <c r="G82" s="23">
        <v>0</v>
      </c>
      <c r="H82" s="23">
        <v>0</v>
      </c>
      <c r="I82" s="24">
        <f t="shared" si="54"/>
        <v>0</v>
      </c>
      <c r="J82" s="24">
        <f t="shared" si="55"/>
        <v>0.5</v>
      </c>
      <c r="K82" s="33">
        <v>0</v>
      </c>
      <c r="L82" s="33">
        <v>0</v>
      </c>
      <c r="M82" s="24">
        <f t="shared" si="56"/>
        <v>0</v>
      </c>
      <c r="N82" s="24" t="str">
        <f t="shared" si="45"/>
        <v/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2</v>
      </c>
      <c r="H83" s="23">
        <v>0</v>
      </c>
      <c r="I83" s="24">
        <f t="shared" si="54"/>
        <v>2</v>
      </c>
      <c r="J83" s="24">
        <f t="shared" si="55"/>
        <v>2</v>
      </c>
      <c r="K83" s="23">
        <v>14</v>
      </c>
      <c r="L83" s="23"/>
      <c r="M83" s="24">
        <f t="shared" si="56"/>
        <v>14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25</v>
      </c>
      <c r="E84" s="23">
        <v>0</v>
      </c>
      <c r="F84" s="24">
        <f t="shared" si="53"/>
        <v>25</v>
      </c>
      <c r="G84" s="23">
        <v>160</v>
      </c>
      <c r="H84" s="23">
        <v>0</v>
      </c>
      <c r="I84" s="24">
        <f t="shared" si="54"/>
        <v>160</v>
      </c>
      <c r="J84" s="24">
        <f t="shared" si="55"/>
        <v>185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>
        <v>7</v>
      </c>
      <c r="H87" s="23">
        <v>0</v>
      </c>
      <c r="I87" s="24">
        <f t="shared" si="54"/>
        <v>7</v>
      </c>
      <c r="J87" s="24">
        <f t="shared" si="55"/>
        <v>7</v>
      </c>
      <c r="K87" s="23">
        <v>76.2</v>
      </c>
      <c r="L87" s="23">
        <v>0</v>
      </c>
      <c r="M87" s="24">
        <f t="shared" si="56"/>
        <v>76.2</v>
      </c>
      <c r="N87" s="24">
        <f t="shared" si="45"/>
        <v>10885.71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/>
      <c r="H88" s="23"/>
      <c r="I88" s="24">
        <f t="shared" si="54"/>
        <v>0</v>
      </c>
      <c r="J88" s="24">
        <f t="shared" si="55"/>
        <v>0</v>
      </c>
      <c r="K88" s="23"/>
      <c r="L88" s="23"/>
      <c r="M88" s="24">
        <f t="shared" si="56"/>
        <v>0</v>
      </c>
      <c r="N88" s="24" t="str">
        <f t="shared" si="45"/>
        <v/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25.5</v>
      </c>
      <c r="E90" s="26">
        <f t="shared" ref="E90:M90" si="57">SUM(E80:E89)</f>
        <v>0</v>
      </c>
      <c r="F90" s="26">
        <f t="shared" si="57"/>
        <v>25.5</v>
      </c>
      <c r="G90" s="26">
        <f t="shared" si="57"/>
        <v>169</v>
      </c>
      <c r="H90" s="26">
        <f t="shared" si="57"/>
        <v>0</v>
      </c>
      <c r="I90" s="26">
        <f t="shared" si="57"/>
        <v>169</v>
      </c>
      <c r="J90" s="26">
        <f t="shared" si="57"/>
        <v>194.5</v>
      </c>
      <c r="K90" s="26">
        <f t="shared" si="57"/>
        <v>90.2</v>
      </c>
      <c r="L90" s="26">
        <f t="shared" si="57"/>
        <v>0</v>
      </c>
      <c r="M90" s="26">
        <f t="shared" si="57"/>
        <v>90.2</v>
      </c>
      <c r="N90" s="25">
        <f t="shared" si="45"/>
        <v>533.73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359.5</v>
      </c>
      <c r="E91" s="21">
        <f t="shared" ref="E91:M91" si="58">E8+E19+E25+E33+E41+E58+E68+E79+E90</f>
        <v>106</v>
      </c>
      <c r="F91" s="21">
        <f t="shared" si="58"/>
        <v>465.5</v>
      </c>
      <c r="G91" s="21">
        <f t="shared" si="58"/>
        <v>3171.65</v>
      </c>
      <c r="H91" s="21">
        <f t="shared" si="58"/>
        <v>843</v>
      </c>
      <c r="I91" s="21">
        <f t="shared" si="58"/>
        <v>4014.65</v>
      </c>
      <c r="J91" s="21">
        <f t="shared" si="58"/>
        <v>4480.1499999999996</v>
      </c>
      <c r="K91" s="21">
        <f t="shared" si="58"/>
        <v>36183.699999999997</v>
      </c>
      <c r="L91" s="21">
        <f t="shared" si="58"/>
        <v>4512.5</v>
      </c>
      <c r="M91" s="21">
        <f t="shared" si="58"/>
        <v>40696.199999999997</v>
      </c>
      <c r="N91" s="21">
        <f t="shared" si="45"/>
        <v>11408.48</v>
      </c>
      <c r="O91" s="21">
        <f t="shared" si="45"/>
        <v>5352.91</v>
      </c>
    </row>
  </sheetData>
  <sheetProtection password="DCCE" sheet="1" objects="1" scenarios="1" formatCells="0" formatColumns="0" formatRows="0" autoFilter="0"/>
  <autoFilter ref="A3:O91" xr:uid="{00000000-0009-0000-0000-000009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91"/>
  <sheetViews>
    <sheetView rightToLeft="1" workbookViewId="0">
      <pane xSplit="3" ySplit="3" topLeftCell="D85" activePane="bottomRight" state="frozen"/>
      <selection pane="topRight" activeCell="D1" sqref="D1"/>
      <selection pane="bottomLeft" activeCell="A4" sqref="A4"/>
      <selection pane="bottomRight" activeCell="K80" sqref="K80:L84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115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5</v>
      </c>
      <c r="E4" s="23">
        <v>0</v>
      </c>
      <c r="F4" s="24">
        <f>D4+E4</f>
        <v>5</v>
      </c>
      <c r="G4" s="23">
        <v>145</v>
      </c>
      <c r="H4" s="23">
        <v>0</v>
      </c>
      <c r="I4" s="24">
        <f>G4+H4</f>
        <v>145</v>
      </c>
      <c r="J4" s="24">
        <f>I4+F4</f>
        <v>150</v>
      </c>
      <c r="K4" s="23">
        <v>2465</v>
      </c>
      <c r="L4" s="23">
        <v>0</v>
      </c>
      <c r="M4" s="24">
        <f>K4+L4</f>
        <v>2465</v>
      </c>
      <c r="N4" s="24">
        <f>IF(G4&gt;0,ROUND(K4/G4*1000,2),"")</f>
        <v>17000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2</v>
      </c>
      <c r="E5" s="23">
        <v>0</v>
      </c>
      <c r="F5" s="24">
        <f t="shared" ref="F5:F7" si="0">D5+E5</f>
        <v>2</v>
      </c>
      <c r="G5" s="23">
        <v>38</v>
      </c>
      <c r="H5" s="23">
        <v>6</v>
      </c>
      <c r="I5" s="24">
        <f t="shared" ref="I5:I7" si="1">G5+H5</f>
        <v>44</v>
      </c>
      <c r="J5" s="24">
        <f t="shared" ref="J5:J7" si="2">I5+F5</f>
        <v>46</v>
      </c>
      <c r="K5" s="23">
        <v>418</v>
      </c>
      <c r="L5" s="23">
        <v>30</v>
      </c>
      <c r="M5" s="24">
        <f t="shared" ref="M5:M7" si="3">K5+L5</f>
        <v>448</v>
      </c>
      <c r="N5" s="24">
        <f t="shared" ref="N5:O68" si="4">IF(G5&gt;0,ROUND(K5/G5*1000,2),"")</f>
        <v>11000</v>
      </c>
      <c r="O5" s="24">
        <f t="shared" si="4"/>
        <v>5000</v>
      </c>
    </row>
    <row r="6" spans="1:15" x14ac:dyDescent="0.2">
      <c r="A6" s="34"/>
      <c r="B6" s="35" t="s">
        <v>15</v>
      </c>
      <c r="C6" s="35"/>
      <c r="D6" s="23">
        <v>2</v>
      </c>
      <c r="E6" s="23">
        <v>0</v>
      </c>
      <c r="F6" s="24">
        <f t="shared" si="0"/>
        <v>2</v>
      </c>
      <c r="G6" s="23">
        <v>37</v>
      </c>
      <c r="H6" s="23">
        <v>0</v>
      </c>
      <c r="I6" s="24">
        <f t="shared" si="1"/>
        <v>37</v>
      </c>
      <c r="J6" s="24">
        <f t="shared" si="2"/>
        <v>39</v>
      </c>
      <c r="K6" s="23">
        <v>444</v>
      </c>
      <c r="L6" s="23">
        <v>0</v>
      </c>
      <c r="M6" s="24">
        <f t="shared" si="3"/>
        <v>444</v>
      </c>
      <c r="N6" s="24">
        <f t="shared" si="4"/>
        <v>12000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9</v>
      </c>
      <c r="E8" s="26">
        <f t="shared" ref="E8:M8" si="5">SUM(E4:E7)</f>
        <v>0</v>
      </c>
      <c r="F8" s="26">
        <f t="shared" si="5"/>
        <v>9</v>
      </c>
      <c r="G8" s="26">
        <f t="shared" si="5"/>
        <v>220</v>
      </c>
      <c r="H8" s="26">
        <f t="shared" si="5"/>
        <v>6</v>
      </c>
      <c r="I8" s="26">
        <f t="shared" si="5"/>
        <v>226</v>
      </c>
      <c r="J8" s="26">
        <f t="shared" si="5"/>
        <v>235</v>
      </c>
      <c r="K8" s="26">
        <f t="shared" si="5"/>
        <v>3327</v>
      </c>
      <c r="L8" s="26">
        <f t="shared" si="5"/>
        <v>30</v>
      </c>
      <c r="M8" s="26">
        <f t="shared" si="5"/>
        <v>3357</v>
      </c>
      <c r="N8" s="25">
        <f t="shared" si="4"/>
        <v>15122.73</v>
      </c>
      <c r="O8" s="25">
        <f t="shared" si="4"/>
        <v>5000</v>
      </c>
    </row>
    <row r="9" spans="1:15" x14ac:dyDescent="0.2">
      <c r="A9" s="34" t="s">
        <v>18</v>
      </c>
      <c r="B9" s="35" t="s">
        <v>19</v>
      </c>
      <c r="C9" s="35"/>
      <c r="D9" s="23">
        <v>31</v>
      </c>
      <c r="E9" s="23">
        <v>0</v>
      </c>
      <c r="F9" s="24">
        <f t="shared" ref="F9:F18" si="6">D9+E9</f>
        <v>31</v>
      </c>
      <c r="G9" s="23">
        <v>73</v>
      </c>
      <c r="H9" s="23">
        <v>0</v>
      </c>
      <c r="I9" s="24">
        <f t="shared" ref="I9:I18" si="7">G9+H9</f>
        <v>73</v>
      </c>
      <c r="J9" s="24">
        <f t="shared" ref="J9:J18" si="8">I9+F9</f>
        <v>104</v>
      </c>
      <c r="K9" s="23">
        <v>511</v>
      </c>
      <c r="L9" s="23">
        <v>0</v>
      </c>
      <c r="M9" s="24">
        <f t="shared" ref="M9:M18" si="9">K9+L9</f>
        <v>511</v>
      </c>
      <c r="N9" s="24">
        <f t="shared" si="4"/>
        <v>7000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30</v>
      </c>
      <c r="E10" s="23">
        <v>0</v>
      </c>
      <c r="F10" s="24">
        <f t="shared" si="6"/>
        <v>30</v>
      </c>
      <c r="G10" s="23">
        <v>70</v>
      </c>
      <c r="H10" s="23">
        <v>0</v>
      </c>
      <c r="I10" s="24">
        <f t="shared" si="7"/>
        <v>70</v>
      </c>
      <c r="J10" s="24">
        <f t="shared" si="8"/>
        <v>100</v>
      </c>
      <c r="K10" s="23">
        <v>490</v>
      </c>
      <c r="L10" s="23">
        <v>0</v>
      </c>
      <c r="M10" s="24">
        <f t="shared" si="9"/>
        <v>490</v>
      </c>
      <c r="N10" s="24">
        <f t="shared" si="4"/>
        <v>7000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15</v>
      </c>
      <c r="E11" s="23">
        <v>0</v>
      </c>
      <c r="F11" s="24">
        <f t="shared" si="6"/>
        <v>15</v>
      </c>
      <c r="G11" s="23">
        <v>35</v>
      </c>
      <c r="H11" s="23">
        <v>0</v>
      </c>
      <c r="I11" s="24">
        <f t="shared" si="7"/>
        <v>35</v>
      </c>
      <c r="J11" s="24">
        <f t="shared" si="8"/>
        <v>50</v>
      </c>
      <c r="K11" s="23">
        <v>280</v>
      </c>
      <c r="L11" s="23">
        <v>0</v>
      </c>
      <c r="M11" s="24">
        <f t="shared" si="9"/>
        <v>280</v>
      </c>
      <c r="N11" s="24">
        <f t="shared" si="4"/>
        <v>8000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20</v>
      </c>
      <c r="E12" s="23">
        <v>0</v>
      </c>
      <c r="F12" s="24">
        <f t="shared" si="6"/>
        <v>20</v>
      </c>
      <c r="G12" s="23">
        <v>75</v>
      </c>
      <c r="H12" s="23">
        <v>0</v>
      </c>
      <c r="I12" s="24">
        <f t="shared" si="7"/>
        <v>75</v>
      </c>
      <c r="J12" s="24">
        <f t="shared" si="8"/>
        <v>95</v>
      </c>
      <c r="K12" s="23">
        <v>600</v>
      </c>
      <c r="L12" s="23">
        <v>0</v>
      </c>
      <c r="M12" s="24">
        <f t="shared" si="9"/>
        <v>600</v>
      </c>
      <c r="N12" s="24">
        <f t="shared" si="4"/>
        <v>8000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20</v>
      </c>
      <c r="E13" s="23">
        <v>0</v>
      </c>
      <c r="F13" s="24">
        <f t="shared" si="6"/>
        <v>20</v>
      </c>
      <c r="G13" s="23">
        <v>140</v>
      </c>
      <c r="H13" s="23">
        <v>0</v>
      </c>
      <c r="I13" s="24">
        <f t="shared" si="7"/>
        <v>140</v>
      </c>
      <c r="J13" s="24">
        <f t="shared" si="8"/>
        <v>160</v>
      </c>
      <c r="K13" s="23">
        <v>1960</v>
      </c>
      <c r="L13" s="23"/>
      <c r="M13" s="24">
        <f t="shared" si="9"/>
        <v>1960</v>
      </c>
      <c r="N13" s="24">
        <f t="shared" si="4"/>
        <v>14000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5</v>
      </c>
      <c r="E15" s="23">
        <v>0</v>
      </c>
      <c r="F15" s="24">
        <f t="shared" si="6"/>
        <v>5</v>
      </c>
      <c r="G15" s="23">
        <v>27</v>
      </c>
      <c r="H15" s="23">
        <v>0</v>
      </c>
      <c r="I15" s="24">
        <f t="shared" si="7"/>
        <v>27</v>
      </c>
      <c r="J15" s="24">
        <f t="shared" si="8"/>
        <v>32</v>
      </c>
      <c r="K15" s="23">
        <v>162</v>
      </c>
      <c r="L15" s="23">
        <v>0</v>
      </c>
      <c r="M15" s="24">
        <f t="shared" si="9"/>
        <v>162</v>
      </c>
      <c r="N15" s="24">
        <f t="shared" si="4"/>
        <v>6000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20</v>
      </c>
      <c r="E16" s="23">
        <v>0</v>
      </c>
      <c r="F16" s="24">
        <f t="shared" si="6"/>
        <v>20</v>
      </c>
      <c r="G16" s="23">
        <v>95</v>
      </c>
      <c r="H16" s="23">
        <v>0</v>
      </c>
      <c r="I16" s="24">
        <f t="shared" si="7"/>
        <v>95</v>
      </c>
      <c r="J16" s="24">
        <f t="shared" si="8"/>
        <v>115</v>
      </c>
      <c r="K16" s="23">
        <v>1235</v>
      </c>
      <c r="L16" s="23">
        <v>0</v>
      </c>
      <c r="M16" s="24">
        <f t="shared" si="9"/>
        <v>1235</v>
      </c>
      <c r="N16" s="24">
        <f t="shared" si="4"/>
        <v>13000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141</v>
      </c>
      <c r="E19" s="26">
        <f t="shared" ref="E19:M19" si="10">SUM(E9:E18)</f>
        <v>0</v>
      </c>
      <c r="F19" s="26">
        <f t="shared" si="10"/>
        <v>141</v>
      </c>
      <c r="G19" s="26">
        <f t="shared" si="10"/>
        <v>515</v>
      </c>
      <c r="H19" s="26">
        <f t="shared" si="10"/>
        <v>0</v>
      </c>
      <c r="I19" s="26">
        <f t="shared" si="10"/>
        <v>515</v>
      </c>
      <c r="J19" s="26">
        <f t="shared" si="10"/>
        <v>656</v>
      </c>
      <c r="K19" s="26">
        <f t="shared" si="10"/>
        <v>5238</v>
      </c>
      <c r="L19" s="26">
        <f t="shared" si="10"/>
        <v>0</v>
      </c>
      <c r="M19" s="26">
        <f t="shared" si="10"/>
        <v>5238</v>
      </c>
      <c r="N19" s="25">
        <f t="shared" si="4"/>
        <v>10170.870000000001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5</v>
      </c>
      <c r="E20" s="23">
        <v>540</v>
      </c>
      <c r="F20" s="24">
        <f t="shared" ref="F20:F24" si="11">D20+E20</f>
        <v>545</v>
      </c>
      <c r="G20" s="23">
        <v>30</v>
      </c>
      <c r="H20" s="23">
        <v>990</v>
      </c>
      <c r="I20" s="24">
        <f t="shared" ref="I20:I24" si="12">G20+H20</f>
        <v>1020</v>
      </c>
      <c r="J20" s="24">
        <f t="shared" ref="J20:J24" si="13">I20+F20</f>
        <v>1565</v>
      </c>
      <c r="K20" s="23">
        <v>420</v>
      </c>
      <c r="L20" s="23">
        <v>6930</v>
      </c>
      <c r="M20" s="24">
        <f t="shared" ref="M20:M24" si="14">K20+L20</f>
        <v>7350</v>
      </c>
      <c r="N20" s="24">
        <f t="shared" si="4"/>
        <v>14000</v>
      </c>
      <c r="O20" s="24">
        <f t="shared" si="4"/>
        <v>7000</v>
      </c>
    </row>
    <row r="21" spans="1:15" x14ac:dyDescent="0.2">
      <c r="A21" s="34"/>
      <c r="B21" s="35" t="s">
        <v>32</v>
      </c>
      <c r="C21" s="35"/>
      <c r="D21" s="23">
        <v>20</v>
      </c>
      <c r="E21" s="23">
        <v>0</v>
      </c>
      <c r="F21" s="24">
        <f t="shared" si="11"/>
        <v>20</v>
      </c>
      <c r="G21" s="23">
        <v>8</v>
      </c>
      <c r="H21" s="23">
        <v>0</v>
      </c>
      <c r="I21" s="24">
        <f t="shared" si="12"/>
        <v>8</v>
      </c>
      <c r="J21" s="24">
        <f t="shared" si="13"/>
        <v>28</v>
      </c>
      <c r="K21" s="23">
        <v>64</v>
      </c>
      <c r="L21" s="23">
        <v>0</v>
      </c>
      <c r="M21" s="24">
        <f t="shared" si="14"/>
        <v>64</v>
      </c>
      <c r="N21" s="24">
        <f t="shared" si="4"/>
        <v>8000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0</v>
      </c>
      <c r="E22" s="23">
        <v>0</v>
      </c>
      <c r="F22" s="24">
        <f t="shared" si="11"/>
        <v>0</v>
      </c>
      <c r="G22" s="23">
        <v>90</v>
      </c>
      <c r="H22" s="23">
        <v>0</v>
      </c>
      <c r="I22" s="24">
        <f t="shared" si="12"/>
        <v>90</v>
      </c>
      <c r="J22" s="24">
        <f t="shared" si="13"/>
        <v>90</v>
      </c>
      <c r="K22" s="23">
        <v>1350</v>
      </c>
      <c r="L22" s="23">
        <v>0</v>
      </c>
      <c r="M22" s="24">
        <f t="shared" si="14"/>
        <v>1350</v>
      </c>
      <c r="N22" s="24">
        <f t="shared" si="4"/>
        <v>15000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25</v>
      </c>
      <c r="E25" s="26">
        <f t="shared" ref="E25:M25" si="15">SUM(E20:E24)</f>
        <v>540</v>
      </c>
      <c r="F25" s="26">
        <f t="shared" si="15"/>
        <v>565</v>
      </c>
      <c r="G25" s="26">
        <f t="shared" si="15"/>
        <v>128</v>
      </c>
      <c r="H25" s="26">
        <f t="shared" si="15"/>
        <v>990</v>
      </c>
      <c r="I25" s="26">
        <f t="shared" si="15"/>
        <v>1118</v>
      </c>
      <c r="J25" s="26">
        <f t="shared" si="15"/>
        <v>1683</v>
      </c>
      <c r="K25" s="26">
        <f t="shared" si="15"/>
        <v>1834</v>
      </c>
      <c r="L25" s="26">
        <f t="shared" si="15"/>
        <v>6930</v>
      </c>
      <c r="M25" s="26">
        <f t="shared" si="15"/>
        <v>8764</v>
      </c>
      <c r="N25" s="25">
        <f t="shared" si="4"/>
        <v>14328.13</v>
      </c>
      <c r="O25" s="25">
        <f t="shared" si="4"/>
        <v>7000</v>
      </c>
    </row>
    <row r="26" spans="1:15" x14ac:dyDescent="0.2">
      <c r="A26" s="34" t="s">
        <v>37</v>
      </c>
      <c r="B26" s="35" t="s">
        <v>38</v>
      </c>
      <c r="C26" s="35"/>
      <c r="D26" s="23">
        <v>1</v>
      </c>
      <c r="E26" s="23">
        <v>0</v>
      </c>
      <c r="F26" s="24">
        <f t="shared" ref="F26:F32" si="16">D26+E26</f>
        <v>1</v>
      </c>
      <c r="G26" s="23">
        <v>1</v>
      </c>
      <c r="H26" s="23">
        <v>0</v>
      </c>
      <c r="I26" s="24">
        <f t="shared" ref="I26:I32" si="17">G26+H26</f>
        <v>1</v>
      </c>
      <c r="J26" s="24">
        <f t="shared" ref="J26:J32" si="18">I26+F26</f>
        <v>2</v>
      </c>
      <c r="K26" s="23">
        <v>1</v>
      </c>
      <c r="L26" s="23">
        <v>0</v>
      </c>
      <c r="M26" s="24">
        <f t="shared" ref="M26:M32" si="19">K26+L26</f>
        <v>1</v>
      </c>
      <c r="N26" s="24">
        <f t="shared" si="4"/>
        <v>1000</v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10</v>
      </c>
      <c r="E27" s="23">
        <v>0</v>
      </c>
      <c r="F27" s="24">
        <f t="shared" si="16"/>
        <v>10</v>
      </c>
      <c r="G27" s="23">
        <v>38</v>
      </c>
      <c r="H27" s="23">
        <v>15</v>
      </c>
      <c r="I27" s="24">
        <f t="shared" si="17"/>
        <v>53</v>
      </c>
      <c r="J27" s="24">
        <f t="shared" si="18"/>
        <v>63</v>
      </c>
      <c r="K27" s="23">
        <v>38</v>
      </c>
      <c r="L27" s="23">
        <v>15</v>
      </c>
      <c r="M27" s="24">
        <f t="shared" si="19"/>
        <v>53</v>
      </c>
      <c r="N27" s="24">
        <f t="shared" si="4"/>
        <v>1000</v>
      </c>
      <c r="O27" s="24">
        <f t="shared" si="4"/>
        <v>1000</v>
      </c>
    </row>
    <row r="28" spans="1:15" x14ac:dyDescent="0.2">
      <c r="A28" s="34"/>
      <c r="B28" s="35" t="s">
        <v>40</v>
      </c>
      <c r="C28" s="35"/>
      <c r="D28" s="23">
        <v>300</v>
      </c>
      <c r="E28" s="23">
        <v>0</v>
      </c>
      <c r="F28" s="24">
        <f t="shared" si="16"/>
        <v>300</v>
      </c>
      <c r="G28" s="23">
        <v>820</v>
      </c>
      <c r="H28" s="23">
        <v>0</v>
      </c>
      <c r="I28" s="24">
        <f t="shared" si="17"/>
        <v>820</v>
      </c>
      <c r="J28" s="24">
        <f t="shared" si="18"/>
        <v>1120</v>
      </c>
      <c r="K28" s="23">
        <v>2050</v>
      </c>
      <c r="L28" s="23">
        <v>0</v>
      </c>
      <c r="M28" s="24">
        <f t="shared" si="19"/>
        <v>2050</v>
      </c>
      <c r="N28" s="24">
        <f t="shared" si="4"/>
        <v>2500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>
        <v>0</v>
      </c>
      <c r="E29" s="23">
        <v>0</v>
      </c>
      <c r="F29" s="24">
        <f t="shared" si="16"/>
        <v>0</v>
      </c>
      <c r="G29" s="23">
        <v>1</v>
      </c>
      <c r="H29" s="23">
        <v>0</v>
      </c>
      <c r="I29" s="24">
        <f t="shared" si="17"/>
        <v>1</v>
      </c>
      <c r="J29" s="24">
        <f t="shared" si="18"/>
        <v>1</v>
      </c>
      <c r="K29" s="23">
        <v>1.5</v>
      </c>
      <c r="L29" s="23">
        <v>0</v>
      </c>
      <c r="M29" s="24">
        <f t="shared" si="19"/>
        <v>1.5</v>
      </c>
      <c r="N29" s="24">
        <f t="shared" si="4"/>
        <v>1500</v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0</v>
      </c>
      <c r="E30" s="23">
        <v>0</v>
      </c>
      <c r="F30" s="24">
        <f t="shared" si="16"/>
        <v>0</v>
      </c>
      <c r="G30" s="23">
        <v>12</v>
      </c>
      <c r="H30" s="23">
        <v>0</v>
      </c>
      <c r="I30" s="24">
        <f t="shared" si="17"/>
        <v>12</v>
      </c>
      <c r="J30" s="24">
        <f t="shared" si="18"/>
        <v>12</v>
      </c>
      <c r="K30" s="23">
        <v>60</v>
      </c>
      <c r="L30" s="23">
        <v>0</v>
      </c>
      <c r="M30" s="24">
        <f t="shared" si="19"/>
        <v>60</v>
      </c>
      <c r="N30" s="24">
        <f t="shared" si="4"/>
        <v>5000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311</v>
      </c>
      <c r="E33" s="26">
        <f t="shared" ref="E33:M33" si="20">SUM(E26:E32)</f>
        <v>0</v>
      </c>
      <c r="F33" s="26">
        <f t="shared" si="20"/>
        <v>311</v>
      </c>
      <c r="G33" s="26">
        <f t="shared" si="20"/>
        <v>872</v>
      </c>
      <c r="H33" s="26">
        <f t="shared" si="20"/>
        <v>15</v>
      </c>
      <c r="I33" s="26">
        <f t="shared" si="20"/>
        <v>887</v>
      </c>
      <c r="J33" s="26">
        <f t="shared" si="20"/>
        <v>1198</v>
      </c>
      <c r="K33" s="26">
        <f t="shared" si="20"/>
        <v>2150.5</v>
      </c>
      <c r="L33" s="26">
        <f t="shared" si="20"/>
        <v>15</v>
      </c>
      <c r="M33" s="26">
        <f t="shared" si="20"/>
        <v>2165.5</v>
      </c>
      <c r="N33" s="25">
        <f t="shared" si="4"/>
        <v>2466.17</v>
      </c>
      <c r="O33" s="25">
        <f t="shared" si="4"/>
        <v>1000</v>
      </c>
    </row>
    <row r="34" spans="1:15" x14ac:dyDescent="0.2">
      <c r="A34" s="34" t="s">
        <v>46</v>
      </c>
      <c r="B34" s="35" t="s">
        <v>47</v>
      </c>
      <c r="C34" s="35"/>
      <c r="D34" s="23">
        <v>0</v>
      </c>
      <c r="E34" s="23">
        <v>0</v>
      </c>
      <c r="F34" s="24">
        <f t="shared" ref="F34:F40" si="21">D34+E34</f>
        <v>0</v>
      </c>
      <c r="G34" s="23">
        <v>0</v>
      </c>
      <c r="H34" s="23">
        <v>20</v>
      </c>
      <c r="I34" s="24">
        <f t="shared" ref="I34:I40" si="22">G34+H34</f>
        <v>20</v>
      </c>
      <c r="J34" s="24">
        <f t="shared" ref="J34:J40" si="23">I34+F34</f>
        <v>20</v>
      </c>
      <c r="K34" s="23">
        <v>0</v>
      </c>
      <c r="L34" s="23">
        <v>100</v>
      </c>
      <c r="M34" s="24">
        <f t="shared" ref="M34:M40" si="24">K34+L34</f>
        <v>100</v>
      </c>
      <c r="N34" s="24" t="str">
        <f t="shared" si="4"/>
        <v/>
      </c>
      <c r="O34" s="24">
        <f t="shared" si="4"/>
        <v>5000</v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>
        <v>1</v>
      </c>
      <c r="E36" s="23">
        <v>2</v>
      </c>
      <c r="F36" s="24">
        <f t="shared" si="21"/>
        <v>3</v>
      </c>
      <c r="G36" s="23">
        <v>0</v>
      </c>
      <c r="H36" s="23">
        <v>11</v>
      </c>
      <c r="I36" s="24">
        <f t="shared" si="22"/>
        <v>11</v>
      </c>
      <c r="J36" s="24">
        <f t="shared" si="23"/>
        <v>14</v>
      </c>
      <c r="K36" s="23">
        <v>15</v>
      </c>
      <c r="L36" s="23">
        <v>30</v>
      </c>
      <c r="M36" s="24">
        <f t="shared" si="24"/>
        <v>45</v>
      </c>
      <c r="N36" s="24" t="str">
        <f t="shared" si="4"/>
        <v/>
      </c>
      <c r="O36" s="24">
        <f t="shared" si="4"/>
        <v>2727.27</v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1</v>
      </c>
      <c r="E41" s="26">
        <f t="shared" ref="E41:M41" si="25">SUM(E34:E40)</f>
        <v>2</v>
      </c>
      <c r="F41" s="26">
        <f t="shared" si="25"/>
        <v>3</v>
      </c>
      <c r="G41" s="26">
        <f t="shared" si="25"/>
        <v>0</v>
      </c>
      <c r="H41" s="26">
        <f t="shared" si="25"/>
        <v>31</v>
      </c>
      <c r="I41" s="26">
        <f t="shared" si="25"/>
        <v>31</v>
      </c>
      <c r="J41" s="26">
        <f t="shared" si="25"/>
        <v>34</v>
      </c>
      <c r="K41" s="26">
        <f t="shared" si="25"/>
        <v>15</v>
      </c>
      <c r="L41" s="26">
        <f t="shared" si="25"/>
        <v>130</v>
      </c>
      <c r="M41" s="26">
        <f t="shared" si="25"/>
        <v>145</v>
      </c>
      <c r="N41" s="25" t="str">
        <f t="shared" si="4"/>
        <v/>
      </c>
      <c r="O41" s="25">
        <f t="shared" si="4"/>
        <v>4193.55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>
        <v>90</v>
      </c>
      <c r="E51" s="23">
        <v>0</v>
      </c>
      <c r="F51" s="24">
        <f t="shared" ref="F51:F57" si="31">D51+E51</f>
        <v>90</v>
      </c>
      <c r="G51" s="23">
        <v>190</v>
      </c>
      <c r="H51" s="23">
        <v>0</v>
      </c>
      <c r="I51" s="24">
        <f t="shared" ref="I51:I57" si="32">G51+H51</f>
        <v>190</v>
      </c>
      <c r="J51" s="24">
        <f t="shared" ref="J51:J57" si="33">I51+F51</f>
        <v>280</v>
      </c>
      <c r="K51" s="23">
        <v>3420</v>
      </c>
      <c r="L51" s="23">
        <v>0</v>
      </c>
      <c r="M51" s="24">
        <f t="shared" ref="M51:M57" si="34">K51+L51</f>
        <v>3420</v>
      </c>
      <c r="N51" s="24">
        <f t="shared" si="4"/>
        <v>18000</v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>
        <v>5</v>
      </c>
      <c r="E52" s="23">
        <v>0</v>
      </c>
      <c r="F52" s="24">
        <f t="shared" si="31"/>
        <v>5</v>
      </c>
      <c r="G52" s="23">
        <v>20</v>
      </c>
      <c r="H52" s="23">
        <v>0</v>
      </c>
      <c r="I52" s="24">
        <f t="shared" si="32"/>
        <v>20</v>
      </c>
      <c r="J52" s="24">
        <f t="shared" si="33"/>
        <v>25</v>
      </c>
      <c r="K52" s="23">
        <v>200</v>
      </c>
      <c r="L52" s="23">
        <v>0</v>
      </c>
      <c r="M52" s="24">
        <f t="shared" si="34"/>
        <v>200</v>
      </c>
      <c r="N52" s="24">
        <f t="shared" si="4"/>
        <v>10000</v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>
        <v>1</v>
      </c>
      <c r="E53" s="23">
        <v>0</v>
      </c>
      <c r="F53" s="24">
        <f t="shared" si="31"/>
        <v>1</v>
      </c>
      <c r="G53" s="23">
        <v>2</v>
      </c>
      <c r="H53" s="23">
        <v>0</v>
      </c>
      <c r="I53" s="24">
        <f t="shared" si="32"/>
        <v>2</v>
      </c>
      <c r="J53" s="24">
        <f t="shared" si="33"/>
        <v>3</v>
      </c>
      <c r="K53" s="23">
        <v>6</v>
      </c>
      <c r="L53" s="23">
        <v>0</v>
      </c>
      <c r="M53" s="24">
        <f t="shared" si="34"/>
        <v>6</v>
      </c>
      <c r="N53" s="24">
        <f t="shared" si="4"/>
        <v>3000</v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96</v>
      </c>
      <c r="E58" s="26">
        <f t="shared" ref="E58:M58" si="35">SUM(E42:E57)-E50</f>
        <v>0</v>
      </c>
      <c r="F58" s="26">
        <f t="shared" si="35"/>
        <v>96</v>
      </c>
      <c r="G58" s="26">
        <f t="shared" si="35"/>
        <v>212</v>
      </c>
      <c r="H58" s="26">
        <f t="shared" si="35"/>
        <v>0</v>
      </c>
      <c r="I58" s="26">
        <f t="shared" si="35"/>
        <v>212</v>
      </c>
      <c r="J58" s="26">
        <f t="shared" si="35"/>
        <v>308</v>
      </c>
      <c r="K58" s="26">
        <f t="shared" si="35"/>
        <v>3626</v>
      </c>
      <c r="L58" s="26">
        <f t="shared" si="35"/>
        <v>0</v>
      </c>
      <c r="M58" s="26">
        <f t="shared" si="35"/>
        <v>3626</v>
      </c>
      <c r="N58" s="25">
        <f t="shared" si="4"/>
        <v>17103.77</v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/>
      <c r="H69" s="2"/>
      <c r="I69" s="24">
        <f t="shared" ref="I69:I73" si="42">G69+H69</f>
        <v>0</v>
      </c>
      <c r="J69" s="24">
        <f t="shared" ref="J69:J73" si="43">I69+F69</f>
        <v>0</v>
      </c>
      <c r="K69" s="1"/>
      <c r="L69" s="2"/>
      <c r="M69" s="24">
        <f t="shared" ref="M69:M73" si="44">K69+L69</f>
        <v>0</v>
      </c>
      <c r="N69" s="24" t="str">
        <f t="shared" ref="N69:O91" si="45">IF(G69&gt;0,ROUND(K69/G69*1000,2),"")</f>
        <v/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/>
      <c r="H70" s="2"/>
      <c r="I70" s="24">
        <f t="shared" si="42"/>
        <v>0</v>
      </c>
      <c r="J70" s="24">
        <f t="shared" si="43"/>
        <v>0</v>
      </c>
      <c r="K70" s="1"/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0</v>
      </c>
      <c r="H74" s="29">
        <f t="shared" si="46"/>
        <v>0</v>
      </c>
      <c r="I74" s="29">
        <f t="shared" si="46"/>
        <v>0</v>
      </c>
      <c r="J74" s="29">
        <f t="shared" si="46"/>
        <v>0</v>
      </c>
      <c r="K74" s="29">
        <f t="shared" si="46"/>
        <v>0</v>
      </c>
      <c r="L74" s="29">
        <f t="shared" si="46"/>
        <v>0</v>
      </c>
      <c r="M74" s="29">
        <f t="shared" si="46"/>
        <v>0</v>
      </c>
      <c r="N74" s="25" t="str">
        <f t="shared" si="45"/>
        <v/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/>
      <c r="E75" s="28"/>
      <c r="F75" s="24">
        <f t="shared" ref="F75:F77" si="47">D75+E75</f>
        <v>0</v>
      </c>
      <c r="G75" s="3"/>
      <c r="H75" s="3"/>
      <c r="I75" s="24">
        <f t="shared" ref="I75:I77" si="48">G75+H75</f>
        <v>0</v>
      </c>
      <c r="J75" s="24">
        <f t="shared" ref="J75:J77" si="49">I75+F75</f>
        <v>0</v>
      </c>
      <c r="K75" s="3"/>
      <c r="L75" s="3"/>
      <c r="M75" s="24">
        <f t="shared" ref="M75:M77" si="50">K75+L75</f>
        <v>0</v>
      </c>
      <c r="N75" s="24" t="str">
        <f t="shared" si="45"/>
        <v/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</v>
      </c>
      <c r="H78" s="29">
        <f t="shared" si="51"/>
        <v>0</v>
      </c>
      <c r="I78" s="29">
        <f t="shared" si="51"/>
        <v>0</v>
      </c>
      <c r="J78" s="29">
        <f t="shared" si="51"/>
        <v>0</v>
      </c>
      <c r="K78" s="29">
        <f t="shared" si="51"/>
        <v>0</v>
      </c>
      <c r="L78" s="29">
        <f t="shared" si="51"/>
        <v>0</v>
      </c>
      <c r="M78" s="29">
        <f t="shared" si="51"/>
        <v>0</v>
      </c>
      <c r="N78" s="25" t="str">
        <f t="shared" si="45"/>
        <v/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0</v>
      </c>
      <c r="H79" s="29">
        <f t="shared" si="52"/>
        <v>0</v>
      </c>
      <c r="I79" s="29">
        <f t="shared" si="52"/>
        <v>0</v>
      </c>
      <c r="J79" s="29">
        <f t="shared" si="52"/>
        <v>0</v>
      </c>
      <c r="K79" s="29">
        <f t="shared" si="52"/>
        <v>0</v>
      </c>
      <c r="L79" s="29">
        <f t="shared" si="52"/>
        <v>0</v>
      </c>
      <c r="M79" s="29">
        <f t="shared" si="52"/>
        <v>0</v>
      </c>
      <c r="N79" s="25" t="str">
        <f t="shared" si="45"/>
        <v/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</v>
      </c>
      <c r="E82" s="23">
        <v>0</v>
      </c>
      <c r="F82" s="24">
        <f t="shared" si="53"/>
        <v>0</v>
      </c>
      <c r="G82" s="23">
        <v>0.625</v>
      </c>
      <c r="H82" s="23">
        <v>0</v>
      </c>
      <c r="I82" s="24">
        <f t="shared" si="54"/>
        <v>0.625</v>
      </c>
      <c r="J82" s="24">
        <f t="shared" si="55"/>
        <v>0.625</v>
      </c>
      <c r="K82" s="33">
        <v>8.0000000000000004E-4</v>
      </c>
      <c r="L82" s="33">
        <v>0</v>
      </c>
      <c r="M82" s="24">
        <f t="shared" si="56"/>
        <v>8.0000000000000004E-4</v>
      </c>
      <c r="N82" s="24">
        <f t="shared" si="45"/>
        <v>1.28</v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1</v>
      </c>
      <c r="H83" s="23">
        <v>0</v>
      </c>
      <c r="I83" s="24">
        <f t="shared" si="54"/>
        <v>1</v>
      </c>
      <c r="J83" s="24">
        <f t="shared" si="55"/>
        <v>1</v>
      </c>
      <c r="K83" s="23">
        <v>7</v>
      </c>
      <c r="L83" s="23">
        <v>0</v>
      </c>
      <c r="M83" s="24">
        <f t="shared" si="56"/>
        <v>7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20</v>
      </c>
      <c r="E84" s="23">
        <v>0</v>
      </c>
      <c r="F84" s="24">
        <f t="shared" si="53"/>
        <v>20</v>
      </c>
      <c r="G84" s="23">
        <v>130</v>
      </c>
      <c r="H84" s="23">
        <v>0</v>
      </c>
      <c r="I84" s="24">
        <f t="shared" si="54"/>
        <v>130</v>
      </c>
      <c r="J84" s="24">
        <f t="shared" si="55"/>
        <v>150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/>
      <c r="H87" s="23"/>
      <c r="I87" s="24">
        <f t="shared" si="54"/>
        <v>0</v>
      </c>
      <c r="J87" s="24">
        <f t="shared" si="55"/>
        <v>0</v>
      </c>
      <c r="K87" s="23"/>
      <c r="L87" s="23"/>
      <c r="M87" s="24">
        <f t="shared" si="56"/>
        <v>0</v>
      </c>
      <c r="N87" s="24" t="str">
        <f t="shared" si="45"/>
        <v/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/>
      <c r="H88" s="23"/>
      <c r="I88" s="24">
        <f t="shared" si="54"/>
        <v>0</v>
      </c>
      <c r="J88" s="24">
        <f t="shared" si="55"/>
        <v>0</v>
      </c>
      <c r="K88" s="23"/>
      <c r="L88" s="23"/>
      <c r="M88" s="24">
        <f t="shared" si="56"/>
        <v>0</v>
      </c>
      <c r="N88" s="24" t="str">
        <f t="shared" si="45"/>
        <v/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20</v>
      </c>
      <c r="E90" s="26">
        <f t="shared" ref="E90:M90" si="57">SUM(E80:E89)</f>
        <v>0</v>
      </c>
      <c r="F90" s="26">
        <f t="shared" si="57"/>
        <v>20</v>
      </c>
      <c r="G90" s="26">
        <f t="shared" si="57"/>
        <v>131.625</v>
      </c>
      <c r="H90" s="26">
        <f t="shared" si="57"/>
        <v>0</v>
      </c>
      <c r="I90" s="26">
        <f t="shared" si="57"/>
        <v>131.625</v>
      </c>
      <c r="J90" s="26">
        <f t="shared" si="57"/>
        <v>151.625</v>
      </c>
      <c r="K90" s="26">
        <f t="shared" si="57"/>
        <v>7.0007999999999999</v>
      </c>
      <c r="L90" s="26">
        <f t="shared" si="57"/>
        <v>0</v>
      </c>
      <c r="M90" s="26">
        <f t="shared" si="57"/>
        <v>7.0007999999999999</v>
      </c>
      <c r="N90" s="25">
        <f t="shared" si="45"/>
        <v>53.19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603</v>
      </c>
      <c r="E91" s="21">
        <f t="shared" ref="E91:M91" si="58">E8+E19+E25+E33+E41+E58+E68+E79+E90</f>
        <v>542</v>
      </c>
      <c r="F91" s="21">
        <f t="shared" si="58"/>
        <v>1145</v>
      </c>
      <c r="G91" s="21">
        <f t="shared" si="58"/>
        <v>2078.625</v>
      </c>
      <c r="H91" s="21">
        <f t="shared" si="58"/>
        <v>1042</v>
      </c>
      <c r="I91" s="21">
        <f t="shared" si="58"/>
        <v>3120.625</v>
      </c>
      <c r="J91" s="21">
        <f t="shared" si="58"/>
        <v>4265.625</v>
      </c>
      <c r="K91" s="21">
        <f t="shared" si="58"/>
        <v>16197.5008</v>
      </c>
      <c r="L91" s="21">
        <f t="shared" si="58"/>
        <v>7105</v>
      </c>
      <c r="M91" s="21">
        <f t="shared" si="58"/>
        <v>23302.500800000002</v>
      </c>
      <c r="N91" s="21">
        <f t="shared" si="45"/>
        <v>7792.41</v>
      </c>
      <c r="O91" s="21">
        <f t="shared" si="45"/>
        <v>6818.62</v>
      </c>
    </row>
  </sheetData>
  <sheetProtection password="DCCE" sheet="1" objects="1" scenarios="1" formatCells="0" formatColumns="0" formatRows="0" autoFilter="0"/>
  <autoFilter ref="A3:O91" xr:uid="{00000000-0009-0000-0000-00000A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91"/>
  <sheetViews>
    <sheetView rightToLeft="1" workbookViewId="0">
      <pane xSplit="3" ySplit="3" topLeftCell="D73" activePane="bottomRight" state="frozen"/>
      <selection pane="topRight" activeCell="D1" sqref="D1"/>
      <selection pane="bottomLeft" activeCell="A4" sqref="A4"/>
      <selection pane="bottomRight" activeCell="K87" sqref="K87:L88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114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25</v>
      </c>
      <c r="E4" s="23">
        <v>0</v>
      </c>
      <c r="F4" s="24">
        <f>D4+E4</f>
        <v>25</v>
      </c>
      <c r="G4" s="23">
        <v>160</v>
      </c>
      <c r="H4" s="23">
        <v>0</v>
      </c>
      <c r="I4" s="24">
        <f>G4+H4</f>
        <v>160</v>
      </c>
      <c r="J4" s="24">
        <f>I4+F4</f>
        <v>185</v>
      </c>
      <c r="K4" s="23">
        <v>2240</v>
      </c>
      <c r="L4" s="23">
        <v>0</v>
      </c>
      <c r="M4" s="24">
        <f>K4+L4</f>
        <v>2240</v>
      </c>
      <c r="N4" s="24">
        <f>IF(G4&gt;0,ROUND(K4/G4*1000,2),"")</f>
        <v>14000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2</v>
      </c>
      <c r="E5" s="23">
        <v>0</v>
      </c>
      <c r="F5" s="24">
        <f t="shared" ref="F5:F7" si="0">D5+E5</f>
        <v>2</v>
      </c>
      <c r="G5" s="23">
        <v>5</v>
      </c>
      <c r="H5" s="23">
        <v>0</v>
      </c>
      <c r="I5" s="24">
        <f t="shared" ref="I5:I7" si="1">G5+H5</f>
        <v>5</v>
      </c>
      <c r="J5" s="24">
        <f t="shared" ref="J5:J7" si="2">I5+F5</f>
        <v>7</v>
      </c>
      <c r="K5" s="23">
        <v>30</v>
      </c>
      <c r="L5" s="23">
        <v>0</v>
      </c>
      <c r="M5" s="24">
        <f t="shared" ref="M5:M7" si="3">K5+L5</f>
        <v>30</v>
      </c>
      <c r="N5" s="24">
        <f t="shared" ref="N5:O68" si="4">IF(G5&gt;0,ROUND(K5/G5*1000,2),"")</f>
        <v>6000</v>
      </c>
      <c r="O5" s="24" t="str">
        <f t="shared" si="4"/>
        <v/>
      </c>
    </row>
    <row r="6" spans="1:15" x14ac:dyDescent="0.2">
      <c r="A6" s="34"/>
      <c r="B6" s="35" t="s">
        <v>15</v>
      </c>
      <c r="C6" s="35"/>
      <c r="D6" s="23">
        <v>1</v>
      </c>
      <c r="E6" s="23">
        <v>0</v>
      </c>
      <c r="F6" s="24">
        <f t="shared" si="0"/>
        <v>1</v>
      </c>
      <c r="G6" s="23">
        <v>3</v>
      </c>
      <c r="H6" s="23">
        <v>0</v>
      </c>
      <c r="I6" s="24">
        <f t="shared" si="1"/>
        <v>3</v>
      </c>
      <c r="J6" s="24">
        <f t="shared" si="2"/>
        <v>4</v>
      </c>
      <c r="K6" s="23">
        <v>18</v>
      </c>
      <c r="L6" s="23">
        <v>0</v>
      </c>
      <c r="M6" s="24">
        <f t="shared" si="3"/>
        <v>18</v>
      </c>
      <c r="N6" s="24">
        <f t="shared" si="4"/>
        <v>6000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28</v>
      </c>
      <c r="E8" s="26">
        <f t="shared" ref="E8:M8" si="5">SUM(E4:E7)</f>
        <v>0</v>
      </c>
      <c r="F8" s="26">
        <f t="shared" si="5"/>
        <v>28</v>
      </c>
      <c r="G8" s="26">
        <f t="shared" si="5"/>
        <v>168</v>
      </c>
      <c r="H8" s="26">
        <f t="shared" si="5"/>
        <v>0</v>
      </c>
      <c r="I8" s="26">
        <f t="shared" si="5"/>
        <v>168</v>
      </c>
      <c r="J8" s="26">
        <f t="shared" si="5"/>
        <v>196</v>
      </c>
      <c r="K8" s="26">
        <f t="shared" si="5"/>
        <v>2288</v>
      </c>
      <c r="L8" s="26">
        <f t="shared" si="5"/>
        <v>0</v>
      </c>
      <c r="M8" s="26">
        <f t="shared" si="5"/>
        <v>2288</v>
      </c>
      <c r="N8" s="25">
        <f t="shared" si="4"/>
        <v>13619.05</v>
      </c>
      <c r="O8" s="25" t="str">
        <f t="shared" si="4"/>
        <v/>
      </c>
    </row>
    <row r="9" spans="1:15" x14ac:dyDescent="0.2">
      <c r="A9" s="34" t="s">
        <v>18</v>
      </c>
      <c r="B9" s="35" t="s">
        <v>19</v>
      </c>
      <c r="C9" s="35"/>
      <c r="D9" s="23">
        <v>3</v>
      </c>
      <c r="E9" s="23">
        <v>0</v>
      </c>
      <c r="F9" s="24">
        <f t="shared" ref="F9:F18" si="6">D9+E9</f>
        <v>3</v>
      </c>
      <c r="G9" s="23">
        <v>16</v>
      </c>
      <c r="H9" s="23">
        <v>0</v>
      </c>
      <c r="I9" s="24">
        <f t="shared" ref="I9:I18" si="7">G9+H9</f>
        <v>16</v>
      </c>
      <c r="J9" s="24">
        <f t="shared" ref="J9:J18" si="8">I9+F9</f>
        <v>19</v>
      </c>
      <c r="K9" s="23">
        <v>64</v>
      </c>
      <c r="L9" s="23">
        <v>0</v>
      </c>
      <c r="M9" s="24">
        <f t="shared" ref="M9:M18" si="9">K9+L9</f>
        <v>64</v>
      </c>
      <c r="N9" s="24">
        <f t="shared" si="4"/>
        <v>4000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5</v>
      </c>
      <c r="E10" s="23">
        <v>0</v>
      </c>
      <c r="F10" s="24">
        <f t="shared" si="6"/>
        <v>5</v>
      </c>
      <c r="G10" s="23">
        <v>26</v>
      </c>
      <c r="H10" s="23">
        <v>0</v>
      </c>
      <c r="I10" s="24">
        <f t="shared" si="7"/>
        <v>26</v>
      </c>
      <c r="J10" s="24">
        <f t="shared" si="8"/>
        <v>31</v>
      </c>
      <c r="K10" s="23">
        <v>130</v>
      </c>
      <c r="L10" s="23">
        <v>0</v>
      </c>
      <c r="M10" s="24">
        <f t="shared" si="9"/>
        <v>130</v>
      </c>
      <c r="N10" s="24">
        <f t="shared" si="4"/>
        <v>5000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1</v>
      </c>
      <c r="E11" s="23">
        <v>0</v>
      </c>
      <c r="F11" s="24">
        <f t="shared" si="6"/>
        <v>1</v>
      </c>
      <c r="G11" s="23">
        <v>4</v>
      </c>
      <c r="H11" s="23">
        <v>0</v>
      </c>
      <c r="I11" s="24">
        <f t="shared" si="7"/>
        <v>4</v>
      </c>
      <c r="J11" s="24">
        <f t="shared" si="8"/>
        <v>5</v>
      </c>
      <c r="K11" s="23">
        <v>24</v>
      </c>
      <c r="L11" s="23">
        <v>0</v>
      </c>
      <c r="M11" s="24">
        <f t="shared" si="9"/>
        <v>24</v>
      </c>
      <c r="N11" s="24">
        <f t="shared" si="4"/>
        <v>6000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1</v>
      </c>
      <c r="E12" s="23">
        <v>0</v>
      </c>
      <c r="F12" s="24">
        <f t="shared" si="6"/>
        <v>1</v>
      </c>
      <c r="G12" s="23">
        <v>6</v>
      </c>
      <c r="H12" s="23">
        <v>0</v>
      </c>
      <c r="I12" s="24">
        <f t="shared" si="7"/>
        <v>6</v>
      </c>
      <c r="J12" s="24">
        <f t="shared" si="8"/>
        <v>7</v>
      </c>
      <c r="K12" s="23">
        <v>36</v>
      </c>
      <c r="L12" s="23">
        <v>0</v>
      </c>
      <c r="M12" s="24">
        <f t="shared" si="9"/>
        <v>36</v>
      </c>
      <c r="N12" s="24">
        <f t="shared" si="4"/>
        <v>6000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12</v>
      </c>
      <c r="E13" s="23">
        <v>0</v>
      </c>
      <c r="F13" s="24">
        <f t="shared" si="6"/>
        <v>12</v>
      </c>
      <c r="G13" s="23">
        <v>20</v>
      </c>
      <c r="H13" s="23">
        <v>0</v>
      </c>
      <c r="I13" s="24">
        <f t="shared" si="7"/>
        <v>20</v>
      </c>
      <c r="J13" s="24">
        <f t="shared" si="8"/>
        <v>32</v>
      </c>
      <c r="K13" s="23">
        <v>200</v>
      </c>
      <c r="L13" s="23">
        <v>0</v>
      </c>
      <c r="M13" s="24">
        <f t="shared" si="9"/>
        <v>200</v>
      </c>
      <c r="N13" s="24">
        <f t="shared" si="4"/>
        <v>10000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20</v>
      </c>
      <c r="E15" s="23">
        <v>0</v>
      </c>
      <c r="F15" s="24">
        <f t="shared" si="6"/>
        <v>20</v>
      </c>
      <c r="G15" s="23">
        <v>100</v>
      </c>
      <c r="H15" s="23">
        <v>0</v>
      </c>
      <c r="I15" s="24">
        <f t="shared" si="7"/>
        <v>100</v>
      </c>
      <c r="J15" s="24">
        <f t="shared" si="8"/>
        <v>120</v>
      </c>
      <c r="K15" s="23">
        <v>200</v>
      </c>
      <c r="L15" s="23">
        <v>0</v>
      </c>
      <c r="M15" s="24">
        <f t="shared" si="9"/>
        <v>200</v>
      </c>
      <c r="N15" s="24">
        <f t="shared" si="4"/>
        <v>2000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2</v>
      </c>
      <c r="E16" s="23">
        <v>0</v>
      </c>
      <c r="F16" s="24">
        <f t="shared" si="6"/>
        <v>2</v>
      </c>
      <c r="G16" s="23">
        <v>0</v>
      </c>
      <c r="H16" s="23">
        <v>0</v>
      </c>
      <c r="I16" s="24">
        <f t="shared" si="7"/>
        <v>0</v>
      </c>
      <c r="J16" s="24">
        <f t="shared" si="8"/>
        <v>2</v>
      </c>
      <c r="K16" s="23">
        <v>0</v>
      </c>
      <c r="L16" s="23">
        <v>0</v>
      </c>
      <c r="M16" s="24">
        <f t="shared" si="9"/>
        <v>0</v>
      </c>
      <c r="N16" s="24" t="str">
        <f t="shared" si="4"/>
        <v/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44</v>
      </c>
      <c r="E19" s="26">
        <f t="shared" ref="E19:M19" si="10">SUM(E9:E18)</f>
        <v>0</v>
      </c>
      <c r="F19" s="26">
        <f t="shared" si="10"/>
        <v>44</v>
      </c>
      <c r="G19" s="26">
        <f t="shared" si="10"/>
        <v>172</v>
      </c>
      <c r="H19" s="26">
        <f t="shared" si="10"/>
        <v>0</v>
      </c>
      <c r="I19" s="26">
        <f t="shared" si="10"/>
        <v>172</v>
      </c>
      <c r="J19" s="26">
        <f t="shared" si="10"/>
        <v>216</v>
      </c>
      <c r="K19" s="26">
        <f t="shared" si="10"/>
        <v>654</v>
      </c>
      <c r="L19" s="26">
        <f t="shared" si="10"/>
        <v>0</v>
      </c>
      <c r="M19" s="26">
        <f t="shared" si="10"/>
        <v>654</v>
      </c>
      <c r="N19" s="25">
        <f t="shared" si="4"/>
        <v>3802.33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8</v>
      </c>
      <c r="E20" s="23">
        <v>3</v>
      </c>
      <c r="F20" s="24">
        <f t="shared" ref="F20:F24" si="11">D20+E20</f>
        <v>11</v>
      </c>
      <c r="G20" s="23">
        <v>140</v>
      </c>
      <c r="H20" s="23">
        <v>32</v>
      </c>
      <c r="I20" s="24">
        <f t="shared" ref="I20:I24" si="12">G20+H20</f>
        <v>172</v>
      </c>
      <c r="J20" s="24">
        <f t="shared" ref="J20:J24" si="13">I20+F20</f>
        <v>183</v>
      </c>
      <c r="K20" s="23">
        <v>1400</v>
      </c>
      <c r="L20" s="23">
        <v>96</v>
      </c>
      <c r="M20" s="24">
        <f t="shared" ref="M20:M24" si="14">K20+L20</f>
        <v>1496</v>
      </c>
      <c r="N20" s="24">
        <f t="shared" si="4"/>
        <v>10000</v>
      </c>
      <c r="O20" s="24">
        <f t="shared" si="4"/>
        <v>3000</v>
      </c>
    </row>
    <row r="21" spans="1:15" x14ac:dyDescent="0.2">
      <c r="A21" s="34"/>
      <c r="B21" s="35" t="s">
        <v>32</v>
      </c>
      <c r="C21" s="35"/>
      <c r="D21" s="23">
        <v>2</v>
      </c>
      <c r="E21" s="23">
        <v>0</v>
      </c>
      <c r="F21" s="24">
        <f t="shared" si="11"/>
        <v>2</v>
      </c>
      <c r="G21" s="23">
        <v>8</v>
      </c>
      <c r="H21" s="23">
        <v>0</v>
      </c>
      <c r="I21" s="24">
        <f t="shared" si="12"/>
        <v>8</v>
      </c>
      <c r="J21" s="24">
        <f t="shared" si="13"/>
        <v>10</v>
      </c>
      <c r="K21" s="23">
        <v>48</v>
      </c>
      <c r="L21" s="23">
        <v>0</v>
      </c>
      <c r="M21" s="24">
        <f t="shared" si="14"/>
        <v>48</v>
      </c>
      <c r="N21" s="24">
        <f t="shared" si="4"/>
        <v>6000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6</v>
      </c>
      <c r="E22" s="23">
        <v>0</v>
      </c>
      <c r="F22" s="24">
        <f t="shared" si="11"/>
        <v>6</v>
      </c>
      <c r="G22" s="23">
        <v>9</v>
      </c>
      <c r="H22" s="23">
        <v>0</v>
      </c>
      <c r="I22" s="24">
        <f t="shared" si="12"/>
        <v>9</v>
      </c>
      <c r="J22" s="24">
        <f t="shared" si="13"/>
        <v>15</v>
      </c>
      <c r="K22" s="23">
        <v>108</v>
      </c>
      <c r="L22" s="23">
        <v>0</v>
      </c>
      <c r="M22" s="24">
        <f t="shared" si="14"/>
        <v>108</v>
      </c>
      <c r="N22" s="24">
        <f t="shared" si="4"/>
        <v>12000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16</v>
      </c>
      <c r="E25" s="26">
        <f t="shared" ref="E25:M25" si="15">SUM(E20:E24)</f>
        <v>3</v>
      </c>
      <c r="F25" s="26">
        <f t="shared" si="15"/>
        <v>19</v>
      </c>
      <c r="G25" s="26">
        <f t="shared" si="15"/>
        <v>157</v>
      </c>
      <c r="H25" s="26">
        <f t="shared" si="15"/>
        <v>32</v>
      </c>
      <c r="I25" s="26">
        <f t="shared" si="15"/>
        <v>189</v>
      </c>
      <c r="J25" s="26">
        <f t="shared" si="15"/>
        <v>208</v>
      </c>
      <c r="K25" s="26">
        <f t="shared" si="15"/>
        <v>1556</v>
      </c>
      <c r="L25" s="26">
        <f t="shared" si="15"/>
        <v>96</v>
      </c>
      <c r="M25" s="26">
        <f t="shared" si="15"/>
        <v>1652</v>
      </c>
      <c r="N25" s="25">
        <f t="shared" si="4"/>
        <v>9910.83</v>
      </c>
      <c r="O25" s="25">
        <f t="shared" si="4"/>
        <v>3000</v>
      </c>
    </row>
    <row r="26" spans="1:15" x14ac:dyDescent="0.2">
      <c r="A26" s="34" t="s">
        <v>37</v>
      </c>
      <c r="B26" s="35" t="s">
        <v>38</v>
      </c>
      <c r="C26" s="35"/>
      <c r="D26" s="23">
        <v>2</v>
      </c>
      <c r="E26" s="23">
        <v>0</v>
      </c>
      <c r="F26" s="24">
        <f t="shared" ref="F26:F32" si="16">D26+E26</f>
        <v>2</v>
      </c>
      <c r="G26" s="23">
        <v>0</v>
      </c>
      <c r="H26" s="23">
        <v>0</v>
      </c>
      <c r="I26" s="24">
        <f t="shared" ref="I26:I32" si="17">G26+H26</f>
        <v>0</v>
      </c>
      <c r="J26" s="24">
        <f t="shared" ref="J26:J32" si="18">I26+F26</f>
        <v>2</v>
      </c>
      <c r="K26" s="23">
        <v>0</v>
      </c>
      <c r="L26" s="23">
        <v>0</v>
      </c>
      <c r="M26" s="24">
        <f t="shared" ref="M26:M32" si="19">K26+L26</f>
        <v>0</v>
      </c>
      <c r="N26" s="24" t="str">
        <f t="shared" si="4"/>
        <v/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5</v>
      </c>
      <c r="E27" s="23">
        <v>135</v>
      </c>
      <c r="F27" s="24">
        <f t="shared" si="16"/>
        <v>140</v>
      </c>
      <c r="G27" s="23">
        <v>37</v>
      </c>
      <c r="H27" s="23">
        <v>100</v>
      </c>
      <c r="I27" s="24">
        <f t="shared" si="17"/>
        <v>137</v>
      </c>
      <c r="J27" s="24">
        <f t="shared" si="18"/>
        <v>277</v>
      </c>
      <c r="K27" s="23">
        <v>37</v>
      </c>
      <c r="L27" s="23">
        <v>50</v>
      </c>
      <c r="M27" s="24">
        <f t="shared" si="19"/>
        <v>87</v>
      </c>
      <c r="N27" s="24">
        <f t="shared" si="4"/>
        <v>1000</v>
      </c>
      <c r="O27" s="24">
        <f t="shared" si="4"/>
        <v>500</v>
      </c>
    </row>
    <row r="28" spans="1:15" x14ac:dyDescent="0.2">
      <c r="A28" s="34"/>
      <c r="B28" s="35" t="s">
        <v>40</v>
      </c>
      <c r="C28" s="35"/>
      <c r="D28" s="23">
        <v>25</v>
      </c>
      <c r="E28" s="23">
        <v>0</v>
      </c>
      <c r="F28" s="24">
        <f t="shared" si="16"/>
        <v>25</v>
      </c>
      <c r="G28" s="23">
        <v>80</v>
      </c>
      <c r="H28" s="23">
        <v>0</v>
      </c>
      <c r="I28" s="24">
        <f t="shared" si="17"/>
        <v>80</v>
      </c>
      <c r="J28" s="24">
        <f t="shared" si="18"/>
        <v>105</v>
      </c>
      <c r="K28" s="23">
        <v>80</v>
      </c>
      <c r="L28" s="23">
        <v>0</v>
      </c>
      <c r="M28" s="24">
        <f t="shared" si="19"/>
        <v>80</v>
      </c>
      <c r="N28" s="24">
        <f t="shared" si="4"/>
        <v>1000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>
        <v>0</v>
      </c>
      <c r="E29" s="23">
        <v>0</v>
      </c>
      <c r="F29" s="24">
        <f t="shared" si="16"/>
        <v>0</v>
      </c>
      <c r="G29" s="23">
        <v>0</v>
      </c>
      <c r="H29" s="23">
        <v>0</v>
      </c>
      <c r="I29" s="24">
        <f t="shared" si="17"/>
        <v>0</v>
      </c>
      <c r="J29" s="24">
        <f t="shared" si="18"/>
        <v>0</v>
      </c>
      <c r="K29" s="23">
        <v>0</v>
      </c>
      <c r="L29" s="23">
        <v>0</v>
      </c>
      <c r="M29" s="24">
        <f t="shared" si="19"/>
        <v>0</v>
      </c>
      <c r="N29" s="24" t="str">
        <f t="shared" si="4"/>
        <v/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0</v>
      </c>
      <c r="E30" s="23">
        <v>0</v>
      </c>
      <c r="F30" s="24">
        <f t="shared" si="16"/>
        <v>0</v>
      </c>
      <c r="G30" s="23">
        <v>3</v>
      </c>
      <c r="H30" s="23">
        <v>0</v>
      </c>
      <c r="I30" s="24">
        <f t="shared" si="17"/>
        <v>3</v>
      </c>
      <c r="J30" s="24">
        <f t="shared" si="18"/>
        <v>3</v>
      </c>
      <c r="K30" s="23">
        <v>9</v>
      </c>
      <c r="L30" s="23">
        <v>0</v>
      </c>
      <c r="M30" s="24">
        <f t="shared" si="19"/>
        <v>9</v>
      </c>
      <c r="N30" s="24">
        <f t="shared" si="4"/>
        <v>3000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32</v>
      </c>
      <c r="E33" s="26">
        <f t="shared" ref="E33:M33" si="20">SUM(E26:E32)</f>
        <v>135</v>
      </c>
      <c r="F33" s="26">
        <f t="shared" si="20"/>
        <v>167</v>
      </c>
      <c r="G33" s="26">
        <f t="shared" si="20"/>
        <v>120</v>
      </c>
      <c r="H33" s="26">
        <f t="shared" si="20"/>
        <v>100</v>
      </c>
      <c r="I33" s="26">
        <f t="shared" si="20"/>
        <v>220</v>
      </c>
      <c r="J33" s="26">
        <f t="shared" si="20"/>
        <v>387</v>
      </c>
      <c r="K33" s="26">
        <f t="shared" si="20"/>
        <v>126</v>
      </c>
      <c r="L33" s="26">
        <f t="shared" si="20"/>
        <v>50</v>
      </c>
      <c r="M33" s="26">
        <f t="shared" si="20"/>
        <v>176</v>
      </c>
      <c r="N33" s="25">
        <f t="shared" si="4"/>
        <v>1050</v>
      </c>
      <c r="O33" s="25">
        <f t="shared" si="4"/>
        <v>500</v>
      </c>
    </row>
    <row r="34" spans="1:15" x14ac:dyDescent="0.2">
      <c r="A34" s="34" t="s">
        <v>46</v>
      </c>
      <c r="B34" s="35" t="s">
        <v>47</v>
      </c>
      <c r="C34" s="35"/>
      <c r="D34" s="23"/>
      <c r="E34" s="23"/>
      <c r="F34" s="24">
        <f t="shared" ref="F34:F40" si="21">D34+E34</f>
        <v>0</v>
      </c>
      <c r="G34" s="23">
        <v>0</v>
      </c>
      <c r="H34" s="23">
        <v>1</v>
      </c>
      <c r="I34" s="24">
        <f t="shared" ref="I34:I40" si="22">G34+H34</f>
        <v>1</v>
      </c>
      <c r="J34" s="24">
        <f t="shared" ref="J34:J40" si="23">I34+F34</f>
        <v>1</v>
      </c>
      <c r="K34" s="23">
        <v>0</v>
      </c>
      <c r="L34" s="23">
        <v>4</v>
      </c>
      <c r="M34" s="24">
        <f t="shared" ref="M34:M40" si="24">K34+L34</f>
        <v>4</v>
      </c>
      <c r="N34" s="24" t="str">
        <f t="shared" si="4"/>
        <v/>
      </c>
      <c r="O34" s="24">
        <f t="shared" si="4"/>
        <v>4000</v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/>
      <c r="E36" s="23"/>
      <c r="F36" s="24">
        <f t="shared" si="21"/>
        <v>0</v>
      </c>
      <c r="G36" s="23">
        <v>1</v>
      </c>
      <c r="H36" s="23">
        <v>0</v>
      </c>
      <c r="I36" s="24">
        <f t="shared" si="22"/>
        <v>1</v>
      </c>
      <c r="J36" s="24">
        <f t="shared" si="23"/>
        <v>1</v>
      </c>
      <c r="K36" s="23">
        <v>4</v>
      </c>
      <c r="L36" s="23">
        <v>0</v>
      </c>
      <c r="M36" s="24">
        <f t="shared" si="24"/>
        <v>4</v>
      </c>
      <c r="N36" s="24">
        <f t="shared" si="4"/>
        <v>4000</v>
      </c>
      <c r="O36" s="24" t="str">
        <f t="shared" si="4"/>
        <v/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0</v>
      </c>
      <c r="E41" s="26">
        <f t="shared" ref="E41:M41" si="25">SUM(E34:E40)</f>
        <v>0</v>
      </c>
      <c r="F41" s="26">
        <f t="shared" si="25"/>
        <v>0</v>
      </c>
      <c r="G41" s="26">
        <f t="shared" si="25"/>
        <v>1</v>
      </c>
      <c r="H41" s="26">
        <f t="shared" si="25"/>
        <v>1</v>
      </c>
      <c r="I41" s="26">
        <f t="shared" si="25"/>
        <v>2</v>
      </c>
      <c r="J41" s="26">
        <f t="shared" si="25"/>
        <v>2</v>
      </c>
      <c r="K41" s="26">
        <f t="shared" si="25"/>
        <v>4</v>
      </c>
      <c r="L41" s="26">
        <f t="shared" si="25"/>
        <v>4</v>
      </c>
      <c r="M41" s="26">
        <f t="shared" si="25"/>
        <v>8</v>
      </c>
      <c r="N41" s="25">
        <f t="shared" si="4"/>
        <v>4000</v>
      </c>
      <c r="O41" s="25">
        <f t="shared" si="4"/>
        <v>4000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/>
      <c r="E51" s="23"/>
      <c r="F51" s="24">
        <f t="shared" ref="F51:F57" si="31">D51+E51</f>
        <v>0</v>
      </c>
      <c r="G51" s="23"/>
      <c r="H51" s="23"/>
      <c r="I51" s="24">
        <f t="shared" ref="I51:I57" si="32">G51+H51</f>
        <v>0</v>
      </c>
      <c r="J51" s="24">
        <f t="shared" ref="J51:J57" si="33">I51+F51</f>
        <v>0</v>
      </c>
      <c r="K51" s="23"/>
      <c r="L51" s="23"/>
      <c r="M51" s="24">
        <f t="shared" ref="M51:M57" si="34">K51+L51</f>
        <v>0</v>
      </c>
      <c r="N51" s="24" t="str">
        <f t="shared" si="4"/>
        <v/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>
        <v>1</v>
      </c>
      <c r="E52" s="23">
        <v>0</v>
      </c>
      <c r="F52" s="24">
        <f t="shared" si="31"/>
        <v>1</v>
      </c>
      <c r="G52" s="23">
        <v>1</v>
      </c>
      <c r="H52" s="23"/>
      <c r="I52" s="24">
        <f t="shared" si="32"/>
        <v>1</v>
      </c>
      <c r="J52" s="24">
        <f t="shared" si="33"/>
        <v>2</v>
      </c>
      <c r="K52" s="23">
        <v>6</v>
      </c>
      <c r="L52" s="23">
        <v>0</v>
      </c>
      <c r="M52" s="24">
        <f t="shared" si="34"/>
        <v>6</v>
      </c>
      <c r="N52" s="24">
        <f t="shared" si="4"/>
        <v>6000</v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1</v>
      </c>
      <c r="E58" s="26">
        <f t="shared" ref="E58:M58" si="35">SUM(E42:E57)-E50</f>
        <v>0</v>
      </c>
      <c r="F58" s="26">
        <f t="shared" si="35"/>
        <v>1</v>
      </c>
      <c r="G58" s="26">
        <f t="shared" si="35"/>
        <v>1</v>
      </c>
      <c r="H58" s="26">
        <f t="shared" si="35"/>
        <v>0</v>
      </c>
      <c r="I58" s="26">
        <f t="shared" si="35"/>
        <v>1</v>
      </c>
      <c r="J58" s="26">
        <f t="shared" si="35"/>
        <v>2</v>
      </c>
      <c r="K58" s="26">
        <f t="shared" si="35"/>
        <v>6</v>
      </c>
      <c r="L58" s="26">
        <f t="shared" si="35"/>
        <v>0</v>
      </c>
      <c r="M58" s="26">
        <f t="shared" si="35"/>
        <v>6</v>
      </c>
      <c r="N58" s="25">
        <f t="shared" si="4"/>
        <v>6000</v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/>
      <c r="H69" s="2"/>
      <c r="I69" s="24">
        <f t="shared" ref="I69:I73" si="42">G69+H69</f>
        <v>0</v>
      </c>
      <c r="J69" s="24">
        <f t="shared" ref="J69:J73" si="43">I69+F69</f>
        <v>0</v>
      </c>
      <c r="K69" s="1"/>
      <c r="L69" s="2"/>
      <c r="M69" s="24">
        <f t="shared" ref="M69:M73" si="44">K69+L69</f>
        <v>0</v>
      </c>
      <c r="N69" s="24" t="str">
        <f t="shared" ref="N69:O91" si="45">IF(G69&gt;0,ROUND(K69/G69*1000,2),"")</f>
        <v/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/>
      <c r="H70" s="2"/>
      <c r="I70" s="24">
        <f t="shared" si="42"/>
        <v>0</v>
      </c>
      <c r="J70" s="24">
        <f t="shared" si="43"/>
        <v>0</v>
      </c>
      <c r="K70" s="1"/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0</v>
      </c>
      <c r="H74" s="29">
        <f t="shared" si="46"/>
        <v>0</v>
      </c>
      <c r="I74" s="29">
        <f t="shared" si="46"/>
        <v>0</v>
      </c>
      <c r="J74" s="29">
        <f t="shared" si="46"/>
        <v>0</v>
      </c>
      <c r="K74" s="29">
        <f t="shared" si="46"/>
        <v>0</v>
      </c>
      <c r="L74" s="29">
        <f t="shared" si="46"/>
        <v>0</v>
      </c>
      <c r="M74" s="29">
        <f t="shared" si="46"/>
        <v>0</v>
      </c>
      <c r="N74" s="25" t="str">
        <f t="shared" si="45"/>
        <v/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/>
      <c r="E75" s="28"/>
      <c r="F75" s="24">
        <f t="shared" ref="F75:F77" si="47">D75+E75</f>
        <v>0</v>
      </c>
      <c r="G75" s="3"/>
      <c r="H75" s="3"/>
      <c r="I75" s="24">
        <f t="shared" ref="I75:I77" si="48">G75+H75</f>
        <v>0</v>
      </c>
      <c r="J75" s="24">
        <f t="shared" ref="J75:J77" si="49">I75+F75</f>
        <v>0</v>
      </c>
      <c r="K75" s="3"/>
      <c r="L75" s="3"/>
      <c r="M75" s="24">
        <f t="shared" ref="M75:M77" si="50">K75+L75</f>
        <v>0</v>
      </c>
      <c r="N75" s="24" t="str">
        <f t="shared" si="45"/>
        <v/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</v>
      </c>
      <c r="H78" s="29">
        <f t="shared" si="51"/>
        <v>0</v>
      </c>
      <c r="I78" s="29">
        <f t="shared" si="51"/>
        <v>0</v>
      </c>
      <c r="J78" s="29">
        <f t="shared" si="51"/>
        <v>0</v>
      </c>
      <c r="K78" s="29">
        <f t="shared" si="51"/>
        <v>0</v>
      </c>
      <c r="L78" s="29">
        <f t="shared" si="51"/>
        <v>0</v>
      </c>
      <c r="M78" s="29">
        <f t="shared" si="51"/>
        <v>0</v>
      </c>
      <c r="N78" s="25" t="str">
        <f t="shared" si="45"/>
        <v/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0</v>
      </c>
      <c r="H79" s="29">
        <f t="shared" si="52"/>
        <v>0</v>
      </c>
      <c r="I79" s="29">
        <f t="shared" si="52"/>
        <v>0</v>
      </c>
      <c r="J79" s="29">
        <f t="shared" si="52"/>
        <v>0</v>
      </c>
      <c r="K79" s="29">
        <f t="shared" si="52"/>
        <v>0</v>
      </c>
      <c r="L79" s="29">
        <f t="shared" si="52"/>
        <v>0</v>
      </c>
      <c r="M79" s="29">
        <f t="shared" si="52"/>
        <v>0</v>
      </c>
      <c r="N79" s="25" t="str">
        <f t="shared" si="45"/>
        <v/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</v>
      </c>
      <c r="E82" s="23">
        <v>0</v>
      </c>
      <c r="F82" s="24">
        <f t="shared" si="53"/>
        <v>0</v>
      </c>
      <c r="G82" s="23">
        <v>1.2</v>
      </c>
      <c r="H82" s="23">
        <v>0</v>
      </c>
      <c r="I82" s="24">
        <f t="shared" si="54"/>
        <v>1.2</v>
      </c>
      <c r="J82" s="24">
        <f t="shared" si="55"/>
        <v>1.2</v>
      </c>
      <c r="K82" s="33">
        <v>4.0000000000000001E-3</v>
      </c>
      <c r="L82" s="33">
        <v>0</v>
      </c>
      <c r="M82" s="24">
        <f t="shared" si="56"/>
        <v>4.0000000000000001E-3</v>
      </c>
      <c r="N82" s="24">
        <f t="shared" si="45"/>
        <v>3.33</v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3.5</v>
      </c>
      <c r="H83" s="23">
        <v>0</v>
      </c>
      <c r="I83" s="24">
        <f t="shared" si="54"/>
        <v>3.5</v>
      </c>
      <c r="J83" s="24">
        <f t="shared" si="55"/>
        <v>3.5</v>
      </c>
      <c r="K83" s="23">
        <v>23.5</v>
      </c>
      <c r="L83" s="23">
        <v>0</v>
      </c>
      <c r="M83" s="24">
        <f t="shared" si="56"/>
        <v>23.5</v>
      </c>
      <c r="N83" s="24">
        <f t="shared" si="45"/>
        <v>6714.29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10</v>
      </c>
      <c r="E84" s="23">
        <v>0</v>
      </c>
      <c r="F84" s="24">
        <f t="shared" si="53"/>
        <v>10</v>
      </c>
      <c r="G84" s="23">
        <v>90</v>
      </c>
      <c r="H84" s="23">
        <v>0</v>
      </c>
      <c r="I84" s="24">
        <f t="shared" si="54"/>
        <v>90</v>
      </c>
      <c r="J84" s="24">
        <f t="shared" si="55"/>
        <v>100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>
        <v>31</v>
      </c>
      <c r="H87" s="23">
        <v>0</v>
      </c>
      <c r="I87" s="24">
        <f t="shared" si="54"/>
        <v>31</v>
      </c>
      <c r="J87" s="24">
        <f t="shared" si="55"/>
        <v>31</v>
      </c>
      <c r="K87" s="23">
        <v>16.5</v>
      </c>
      <c r="L87" s="23">
        <v>0</v>
      </c>
      <c r="M87" s="24">
        <f t="shared" si="56"/>
        <v>16.5</v>
      </c>
      <c r="N87" s="24">
        <f t="shared" si="45"/>
        <v>532.26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>
        <v>3.54</v>
      </c>
      <c r="H88" s="23">
        <v>0</v>
      </c>
      <c r="I88" s="24">
        <f t="shared" si="54"/>
        <v>3.54</v>
      </c>
      <c r="J88" s="24">
        <f t="shared" si="55"/>
        <v>3.54</v>
      </c>
      <c r="K88" s="23">
        <v>600</v>
      </c>
      <c r="L88" s="23">
        <v>0</v>
      </c>
      <c r="M88" s="24">
        <f t="shared" si="56"/>
        <v>600</v>
      </c>
      <c r="N88" s="24">
        <f t="shared" si="45"/>
        <v>169491.53</v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10</v>
      </c>
      <c r="E90" s="26">
        <f t="shared" ref="E90:M90" si="57">SUM(E80:E89)</f>
        <v>0</v>
      </c>
      <c r="F90" s="26">
        <f t="shared" si="57"/>
        <v>10</v>
      </c>
      <c r="G90" s="26">
        <f t="shared" si="57"/>
        <v>129.24</v>
      </c>
      <c r="H90" s="26">
        <f t="shared" si="57"/>
        <v>0</v>
      </c>
      <c r="I90" s="26">
        <f t="shared" si="57"/>
        <v>129.24</v>
      </c>
      <c r="J90" s="26">
        <f t="shared" si="57"/>
        <v>139.23999999999998</v>
      </c>
      <c r="K90" s="26">
        <f t="shared" si="57"/>
        <v>640.00400000000002</v>
      </c>
      <c r="L90" s="26">
        <f t="shared" si="57"/>
        <v>0</v>
      </c>
      <c r="M90" s="26">
        <f t="shared" si="57"/>
        <v>640.00400000000002</v>
      </c>
      <c r="N90" s="25">
        <f t="shared" si="45"/>
        <v>4952.0600000000004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131</v>
      </c>
      <c r="E91" s="21">
        <f t="shared" ref="E91:M91" si="58">E8+E19+E25+E33+E41+E58+E68+E79+E90</f>
        <v>138</v>
      </c>
      <c r="F91" s="21">
        <f t="shared" si="58"/>
        <v>269</v>
      </c>
      <c r="G91" s="21">
        <f t="shared" si="58"/>
        <v>748.24</v>
      </c>
      <c r="H91" s="21">
        <f t="shared" si="58"/>
        <v>133</v>
      </c>
      <c r="I91" s="21">
        <f t="shared" si="58"/>
        <v>881.24</v>
      </c>
      <c r="J91" s="21">
        <f t="shared" si="58"/>
        <v>1150.24</v>
      </c>
      <c r="K91" s="21">
        <f t="shared" si="58"/>
        <v>5274.0039999999999</v>
      </c>
      <c r="L91" s="21">
        <f t="shared" si="58"/>
        <v>150</v>
      </c>
      <c r="M91" s="21">
        <f t="shared" si="58"/>
        <v>5424.0039999999999</v>
      </c>
      <c r="N91" s="21">
        <f t="shared" si="45"/>
        <v>7048.55</v>
      </c>
      <c r="O91" s="21">
        <f t="shared" si="45"/>
        <v>1127.82</v>
      </c>
    </row>
  </sheetData>
  <sheetProtection password="DCCE" sheet="1" objects="1" scenarios="1" formatCells="0" formatColumns="0" formatRows="0" autoFilter="0"/>
  <autoFilter ref="A3:O91" xr:uid="{00000000-0009-0000-0000-00000B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1"/>
  <sheetViews>
    <sheetView rightToLeft="1" workbookViewId="0">
      <pane xSplit="3" ySplit="3" topLeftCell="D43" activePane="bottomRight" state="frozen"/>
      <selection pane="topRight" activeCell="D1" sqref="D1"/>
      <selection pane="bottomLeft" activeCell="A4" sqref="A4"/>
      <selection pane="bottomRight" activeCell="M91" sqref="M91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0</v>
      </c>
      <c r="B1" s="41"/>
      <c r="C1" s="41"/>
      <c r="D1" s="41"/>
      <c r="E1" s="41"/>
      <c r="F1" s="41"/>
      <c r="G1" s="41"/>
      <c r="H1" s="41"/>
      <c r="I1" s="40" t="s">
        <v>1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f>بانه!D4+بیجار!D4+سقز!D4+سنندج!D4+قروه!D4+مریوان!D4+ذیواندره!D4+کامیاران!D4+سروآباد!D4+دهگلان!D4</f>
        <v>732</v>
      </c>
      <c r="E4" s="23">
        <f>بانه!E4+بیجار!E4+سقز!E4+سنندج!E4+قروه!E4+مریوان!E4+ذیواندره!E4+کامیاران!E4+سروآباد!E4+دهگلان!E4</f>
        <v>0</v>
      </c>
      <c r="F4" s="24">
        <f>D4+E4</f>
        <v>732</v>
      </c>
      <c r="G4" s="23">
        <f>بانه!G4+بیجار!G4+سقز!G4+سنندج!G4+قروه!G4+مریوان!G4+ذیواندره!G4+کامیاران!G4+سروآباد!G4+دهگلان!G4</f>
        <v>2645</v>
      </c>
      <c r="H4" s="23">
        <f>بانه!H4+بیجار!H4+سقز!H4+سنندج!H4+قروه!H4+مریوان!H4+ذیواندره!H4+کامیاران!H4+سروآباد!H4+دهگلان!H4</f>
        <v>0</v>
      </c>
      <c r="I4" s="24">
        <f>G4+H4</f>
        <v>2645</v>
      </c>
      <c r="J4" s="24">
        <f>I4+F4</f>
        <v>3377</v>
      </c>
      <c r="K4" s="23">
        <f>بانه!K4+بیجار!K4+سقز!K4+سنندج!K4+قروه!K4+مریوان!K4+ذیواندره!K4+کامیاران!K4+سروآباد!K4+دهگلان!K4</f>
        <v>47835</v>
      </c>
      <c r="L4" s="23">
        <f>بانه!L4+بیجار!L4+سقز!L4+سنندج!L4+قروه!L4+مریوان!L4+ذیواندره!L4+کامیاران!L4+سروآباد!L4+دهگلان!L4</f>
        <v>0</v>
      </c>
      <c r="M4" s="24">
        <f>K4+L4</f>
        <v>47835</v>
      </c>
      <c r="N4" s="24">
        <f>IF(G4&gt;0,ROUND(K4/G4*1000,2),"")</f>
        <v>18085.07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f>بانه!D5+بیجار!D5+سقز!D5+سنندج!D5+قروه!D5+مریوان!D5+ذیواندره!D5+کامیاران!D5+سروآباد!D5+دهگلان!D5</f>
        <v>96</v>
      </c>
      <c r="E5" s="23">
        <f>بانه!E5+بیجار!E5+سقز!E5+سنندج!E5+قروه!E5+مریوان!E5+ذیواندره!E5+کامیاران!E5+سروآباد!E5+دهگلان!E5</f>
        <v>2</v>
      </c>
      <c r="F5" s="24">
        <f t="shared" ref="F5:F7" si="0">D5+E5</f>
        <v>98</v>
      </c>
      <c r="G5" s="23">
        <f>بانه!G5+بیجار!G5+سقز!G5+سنندج!G5+قروه!G5+مریوان!G5+ذیواندره!G5+کامیاران!G5+سروآباد!G5+دهگلان!G5</f>
        <v>317</v>
      </c>
      <c r="H5" s="23">
        <f>بانه!H5+بیجار!H5+سقز!H5+سنندج!H5+قروه!H5+مریوان!H5+ذیواندره!H5+کامیاران!H5+سروآباد!H5+دهگلان!H5</f>
        <v>35</v>
      </c>
      <c r="I5" s="24">
        <f t="shared" ref="I5:I7" si="1">G5+H5</f>
        <v>352</v>
      </c>
      <c r="J5" s="24">
        <f t="shared" ref="J5:J7" si="2">I5+F5</f>
        <v>450</v>
      </c>
      <c r="K5" s="23">
        <f>بانه!K5+بیجار!K5+سقز!K5+سنندج!K5+قروه!K5+مریوان!K5+ذیواندره!K5+کامیاران!K5+سروآباد!K5+دهگلان!K5</f>
        <v>3057</v>
      </c>
      <c r="L5" s="23">
        <f>بانه!L5+بیجار!L5+سقز!L5+سنندج!L5+قروه!L5+مریوان!L5+ذیواندره!L5+کامیاران!L5+سروآباد!L5+دهگلان!L5</f>
        <v>146</v>
      </c>
      <c r="M5" s="24">
        <f t="shared" ref="M5:M7" si="3">K5+L5</f>
        <v>3203</v>
      </c>
      <c r="N5" s="24">
        <f t="shared" ref="N5:O68" si="4">IF(G5&gt;0,ROUND(K5/G5*1000,2),"")</f>
        <v>9643.5300000000007</v>
      </c>
      <c r="O5" s="24">
        <f t="shared" si="4"/>
        <v>4171.43</v>
      </c>
    </row>
    <row r="6" spans="1:15" x14ac:dyDescent="0.2">
      <c r="A6" s="34"/>
      <c r="B6" s="35" t="s">
        <v>15</v>
      </c>
      <c r="C6" s="35"/>
      <c r="D6" s="23">
        <f>بانه!D6+بیجار!D6+سقز!D6+سنندج!D6+قروه!D6+مریوان!D6+ذیواندره!D6+کامیاران!D6+سروآباد!D6+دهگلان!D6</f>
        <v>48</v>
      </c>
      <c r="E6" s="23">
        <f>بانه!E6+بیجار!E6+سقز!E6+سنندج!E6+قروه!E6+مریوان!E6+ذیواندره!E6+کامیاران!E6+سروآباد!E6+دهگلان!E6</f>
        <v>0</v>
      </c>
      <c r="F6" s="24">
        <f t="shared" si="0"/>
        <v>48</v>
      </c>
      <c r="G6" s="23">
        <f>بانه!G6+بیجار!G6+سقز!G6+سنندج!G6+قروه!G6+مریوان!G6+ذیواندره!G6+کامیاران!G6+سروآباد!G6+دهگلان!G6</f>
        <v>269</v>
      </c>
      <c r="H6" s="23">
        <f>بانه!H6+بیجار!H6+سقز!H6+سنندج!H6+قروه!H6+مریوان!H6+ذیواندره!H6+کامیاران!H6+سروآباد!H6+دهگلان!H6</f>
        <v>0</v>
      </c>
      <c r="I6" s="24">
        <f t="shared" si="1"/>
        <v>269</v>
      </c>
      <c r="J6" s="24">
        <f t="shared" si="2"/>
        <v>317</v>
      </c>
      <c r="K6" s="23">
        <f>بانه!K6+بیجار!K6+سقز!K6+سنندج!K6+قروه!K6+مریوان!K6+ذیواندره!K6+کامیاران!K6+سروآباد!K6+دهگلان!K6</f>
        <v>3241</v>
      </c>
      <c r="L6" s="23">
        <f>بانه!L6+بیجار!L6+سقز!L6+سنندج!L6+قروه!L6+مریوان!L6+ذیواندره!L6+کامیاران!L6+سروآباد!L6+دهگلان!L6</f>
        <v>0</v>
      </c>
      <c r="M6" s="24">
        <f t="shared" si="3"/>
        <v>3241</v>
      </c>
      <c r="N6" s="24">
        <f t="shared" si="4"/>
        <v>12048.33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>
        <f>بانه!D7+بیجار!D7+سقز!D7+سنندج!D7+قروه!D7+مریوان!D7+ذیواندره!D7+کامیاران!D7+سروآباد!D7+دهگلان!D7</f>
        <v>0</v>
      </c>
      <c r="E7" s="23">
        <f>بانه!E7+بیجار!E7+سقز!E7+سنندج!E7+قروه!E7+مریوان!E7+ذیواندره!E7+کامیاران!E7+سروآباد!E7+دهگلان!E7</f>
        <v>0</v>
      </c>
      <c r="F7" s="24">
        <f t="shared" si="0"/>
        <v>0</v>
      </c>
      <c r="G7" s="23">
        <f>بانه!G7+بیجار!G7+سقز!G7+سنندج!G7+قروه!G7+مریوان!G7+ذیواندره!G7+کامیاران!G7+سروآباد!G7+دهگلان!G7</f>
        <v>0</v>
      </c>
      <c r="H7" s="23">
        <f>بانه!H7+بیجار!H7+سقز!H7+سنندج!H7+قروه!H7+مریوان!H7+ذیواندره!H7+کامیاران!H7+سروآباد!H7+دهگلان!H7</f>
        <v>0</v>
      </c>
      <c r="I7" s="24">
        <f t="shared" si="1"/>
        <v>0</v>
      </c>
      <c r="J7" s="24">
        <f t="shared" si="2"/>
        <v>0</v>
      </c>
      <c r="K7" s="23">
        <f>بانه!K7+بیجار!K7+سقز!K7+سنندج!K7+قروه!K7+مریوان!K7+ذیواندره!K7+کامیاران!K7+سروآباد!K7+دهگلان!K7</f>
        <v>0</v>
      </c>
      <c r="L7" s="23">
        <f>بانه!L7+بیجار!L7+سقز!L7+سنندج!L7+قروه!L7+مریوان!L7+ذیواندره!L7+کامیاران!L7+سروآباد!L7+دهگلان!L7</f>
        <v>0</v>
      </c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876</v>
      </c>
      <c r="E8" s="26">
        <f t="shared" ref="E8:M8" si="5">SUM(E4:E7)</f>
        <v>2</v>
      </c>
      <c r="F8" s="26">
        <f t="shared" si="5"/>
        <v>878</v>
      </c>
      <c r="G8" s="26">
        <f t="shared" si="5"/>
        <v>3231</v>
      </c>
      <c r="H8" s="26">
        <f t="shared" si="5"/>
        <v>35</v>
      </c>
      <c r="I8" s="26">
        <f t="shared" si="5"/>
        <v>3266</v>
      </c>
      <c r="J8" s="26">
        <f t="shared" si="5"/>
        <v>4144</v>
      </c>
      <c r="K8" s="26">
        <f t="shared" si="5"/>
        <v>54133</v>
      </c>
      <c r="L8" s="26">
        <f t="shared" si="5"/>
        <v>146</v>
      </c>
      <c r="M8" s="26">
        <f t="shared" si="5"/>
        <v>54279</v>
      </c>
      <c r="N8" s="25">
        <f t="shared" si="4"/>
        <v>16754.259999999998</v>
      </c>
      <c r="O8" s="25">
        <f t="shared" si="4"/>
        <v>4171.43</v>
      </c>
    </row>
    <row r="9" spans="1:15" x14ac:dyDescent="0.2">
      <c r="A9" s="34" t="s">
        <v>18</v>
      </c>
      <c r="B9" s="35" t="s">
        <v>19</v>
      </c>
      <c r="C9" s="35"/>
      <c r="D9" s="23">
        <f>بانه!D9+بیجار!D9+سقز!D9+سنندج!D9+قروه!D9+مریوان!D9+ذیواندره!D9+کامیاران!D9+سروآباد!D9+دهگلان!D9</f>
        <v>215</v>
      </c>
      <c r="E9" s="23">
        <f>بانه!E9+بیجار!E9+سقز!E9+سنندج!E9+قروه!E9+مریوان!E9+ذیواندره!E9+کامیاران!E9+سروآباد!E9+دهگلان!E9</f>
        <v>0</v>
      </c>
      <c r="F9" s="24">
        <f t="shared" ref="F9:F18" si="6">D9+E9</f>
        <v>215</v>
      </c>
      <c r="G9" s="23">
        <f>بانه!G9+بیجار!G9+سقز!G9+سنندج!G9+قروه!G9+مریوان!G9+ذیواندره!G9+کامیاران!G9+سروآباد!G9+دهگلان!G9</f>
        <v>910</v>
      </c>
      <c r="H9" s="23">
        <f>بانه!H9+بیجار!H9+سقز!H9+سنندج!H9+قروه!H9+مریوان!H9+ذیواندره!H9+کامیاران!H9+سروآباد!H9+دهگلان!H9</f>
        <v>0</v>
      </c>
      <c r="I9" s="24">
        <f t="shared" ref="I9:I18" si="7">G9+H9</f>
        <v>910</v>
      </c>
      <c r="J9" s="24">
        <f t="shared" ref="J9:J18" si="8">I9+F9</f>
        <v>1125</v>
      </c>
      <c r="K9" s="23">
        <f>بانه!K9+بیجار!K9+سقز!K9+سنندج!K9+قروه!K9+مریوان!K9+ذیواندره!K9+کامیاران!K9+سروآباد!K9+دهگلان!K9</f>
        <v>6834</v>
      </c>
      <c r="L9" s="23">
        <f>بانه!L9+بیجار!L9+سقز!L9+سنندج!L9+قروه!L9+مریوان!L9+ذیواندره!L9+کامیاران!L9+سروآباد!L9+دهگلان!L9</f>
        <v>0</v>
      </c>
      <c r="M9" s="24">
        <f t="shared" ref="M9:M18" si="9">K9+L9</f>
        <v>6834</v>
      </c>
      <c r="N9" s="24">
        <f t="shared" si="4"/>
        <v>7509.89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f>بانه!D10+بیجار!D10+سقز!D10+سنندج!D10+قروه!D10+مریوان!D10+ذیواندره!D10+کامیاران!D10+سروآباد!D10+دهگلان!D10</f>
        <v>214</v>
      </c>
      <c r="E10" s="23">
        <f>بانه!E10+بیجار!E10+سقز!E10+سنندج!E10+قروه!E10+مریوان!E10+ذیواندره!E10+کامیاران!E10+سروآباد!E10+دهگلان!E10</f>
        <v>0</v>
      </c>
      <c r="F10" s="24">
        <f t="shared" si="6"/>
        <v>214</v>
      </c>
      <c r="G10" s="23">
        <f>بانه!G10+بیجار!G10+سقز!G10+سنندج!G10+قروه!G10+مریوان!G10+ذیواندره!G10+کامیاران!G10+سروآباد!G10+دهگلان!G10</f>
        <v>784</v>
      </c>
      <c r="H10" s="23">
        <f>بانه!H10+بیجار!H10+سقز!H10+سنندج!H10+قروه!H10+مریوان!H10+ذیواندره!H10+کامیاران!H10+سروآباد!H10+دهگلان!H10</f>
        <v>0</v>
      </c>
      <c r="I10" s="24">
        <f t="shared" si="7"/>
        <v>784</v>
      </c>
      <c r="J10" s="24">
        <f t="shared" si="8"/>
        <v>998</v>
      </c>
      <c r="K10" s="23">
        <f>بانه!K10+بیجار!K10+سقز!K10+سنندج!K10+قروه!K10+مریوان!K10+ذیواندره!K10+کامیاران!K10+سروآباد!K10+دهگلان!K10</f>
        <v>6502.5</v>
      </c>
      <c r="L10" s="23">
        <f>بانه!L10+بیجار!L10+سقز!L10+سنندج!L10+قروه!L10+مریوان!L10+ذیواندره!L10+کامیاران!L10+سروآباد!L10+دهگلان!L10</f>
        <v>0</v>
      </c>
      <c r="M10" s="24">
        <f t="shared" si="9"/>
        <v>6502.5</v>
      </c>
      <c r="N10" s="24">
        <f t="shared" si="4"/>
        <v>8294.01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f>بانه!D11+بیجار!D11+سقز!D11+سنندج!D11+قروه!D11+مریوان!D11+ذیواندره!D11+کامیاران!D11+سروآباد!D11+دهگلان!D11</f>
        <v>70</v>
      </c>
      <c r="E11" s="23">
        <f>بانه!E11+بیجار!E11+سقز!E11+سنندج!E11+قروه!E11+مریوان!E11+ذیواندره!E11+کامیاران!E11+سروآباد!E11+دهگلان!E11</f>
        <v>0</v>
      </c>
      <c r="F11" s="24">
        <f t="shared" si="6"/>
        <v>70</v>
      </c>
      <c r="G11" s="23">
        <f>بانه!G11+بیجار!G11+سقز!G11+سنندج!G11+قروه!G11+مریوان!G11+ذیواندره!G11+کامیاران!G11+سروآباد!G11+دهگلان!G11</f>
        <v>189</v>
      </c>
      <c r="H11" s="23">
        <f>بانه!H11+بیجار!H11+سقز!H11+سنندج!H11+قروه!H11+مریوان!H11+ذیواندره!H11+کامیاران!H11+سروآباد!H11+دهگلان!H11</f>
        <v>0</v>
      </c>
      <c r="I11" s="24">
        <f t="shared" si="7"/>
        <v>189</v>
      </c>
      <c r="J11" s="24">
        <f t="shared" si="8"/>
        <v>259</v>
      </c>
      <c r="K11" s="23">
        <f>بانه!K11+بیجار!K11+سقز!K11+سنندج!K11+قروه!K11+مریوان!K11+ذیواندره!K11+کامیاران!K11+سروآباد!K11+دهگلان!K11</f>
        <v>1712</v>
      </c>
      <c r="L11" s="23">
        <f>بانه!L11+بیجار!L11+سقز!L11+سنندج!L11+قروه!L11+مریوان!L11+ذیواندره!L11+کامیاران!L11+سروآباد!L11+دهگلان!L11</f>
        <v>0</v>
      </c>
      <c r="M11" s="24">
        <f t="shared" si="9"/>
        <v>1712</v>
      </c>
      <c r="N11" s="24">
        <f t="shared" si="4"/>
        <v>9058.2000000000007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f>بانه!D12+بیجار!D12+سقز!D12+سنندج!D12+قروه!D12+مریوان!D12+ذیواندره!D12+کامیاران!D12+سروآباد!D12+دهگلان!D12</f>
        <v>105</v>
      </c>
      <c r="E12" s="23">
        <f>بانه!E12+بیجار!E12+سقز!E12+سنندج!E12+قروه!E12+مریوان!E12+ذیواندره!E12+کامیاران!E12+سروآباد!E12+دهگلان!E12</f>
        <v>0</v>
      </c>
      <c r="F12" s="24">
        <f t="shared" si="6"/>
        <v>105</v>
      </c>
      <c r="G12" s="23">
        <f>بانه!G12+بیجار!G12+سقز!G12+سنندج!G12+قروه!G12+مریوان!G12+ذیواندره!G12+کامیاران!G12+سروآباد!G12+دهگلان!G12</f>
        <v>271</v>
      </c>
      <c r="H12" s="23">
        <f>بانه!H12+بیجار!H12+سقز!H12+سنندج!H12+قروه!H12+مریوان!H12+ذیواندره!H12+کامیاران!H12+سروآباد!H12+دهگلان!H12</f>
        <v>0</v>
      </c>
      <c r="I12" s="24">
        <f t="shared" si="7"/>
        <v>271</v>
      </c>
      <c r="J12" s="24">
        <f t="shared" si="8"/>
        <v>376</v>
      </c>
      <c r="K12" s="23">
        <f>بانه!K12+بیجار!K12+سقز!K12+سنندج!K12+قروه!K12+مریوان!K12+ذیواندره!K12+کامیاران!K12+سروآباد!K12+دهگلان!K12</f>
        <v>2340</v>
      </c>
      <c r="L12" s="23">
        <f>بانه!L12+بیجار!L12+سقز!L12+سنندج!L12+قروه!L12+مریوان!L12+ذیواندره!L12+کامیاران!L12+سروآباد!L12+دهگلان!L12</f>
        <v>0</v>
      </c>
      <c r="M12" s="24">
        <f t="shared" si="9"/>
        <v>2340</v>
      </c>
      <c r="N12" s="24">
        <f t="shared" si="4"/>
        <v>8634.69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f>بانه!D13+بیجار!D13+سقز!D13+سنندج!D13+قروه!D13+مریوان!D13+ذیواندره!D13+کامیاران!D13+سروآباد!D13+دهگلان!D13</f>
        <v>361</v>
      </c>
      <c r="E13" s="23">
        <f>بانه!E13+بیجار!E13+سقز!E13+سنندج!E13+قروه!E13+مریوان!E13+ذیواندره!E13+کامیاران!E13+سروآباد!E13+دهگلان!E13</f>
        <v>0</v>
      </c>
      <c r="F13" s="24">
        <f t="shared" si="6"/>
        <v>361</v>
      </c>
      <c r="G13" s="23">
        <f>بانه!G13+بیجار!G13+سقز!G13+سنندج!G13+قروه!G13+مریوان!G13+ذیواندره!G13+کامیاران!G13+سروآباد!G13+دهگلان!G13</f>
        <v>1475</v>
      </c>
      <c r="H13" s="23">
        <f>بانه!H13+بیجار!H13+سقز!H13+سنندج!H13+قروه!H13+مریوان!H13+ذیواندره!H13+کامیاران!H13+سروآباد!H13+دهگلان!H13</f>
        <v>0</v>
      </c>
      <c r="I13" s="24">
        <f t="shared" si="7"/>
        <v>1475</v>
      </c>
      <c r="J13" s="24">
        <f t="shared" si="8"/>
        <v>1836</v>
      </c>
      <c r="K13" s="23">
        <f>بانه!K13+بیجار!K13+سقز!K13+سنندج!K13+قروه!K13+مریوان!K13+ذیواندره!K13+کامیاران!K13+سروآباد!K13+دهگلان!K13</f>
        <v>23745</v>
      </c>
      <c r="L13" s="23">
        <f>بانه!L13+بیجار!L13+سقز!L13+سنندج!L13+قروه!L13+مریوان!L13+ذیواندره!L13+کامیاران!L13+سروآباد!L13+دهگلان!L13</f>
        <v>0</v>
      </c>
      <c r="M13" s="24">
        <f t="shared" si="9"/>
        <v>23745</v>
      </c>
      <c r="N13" s="24">
        <f t="shared" si="4"/>
        <v>16098.31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>
        <f>بانه!D14+بیجار!D14+سقز!D14+سنندج!D14+قروه!D14+مریوان!D14+ذیواندره!D14+کامیاران!D14+سروآباد!D14+دهگلان!D14</f>
        <v>0</v>
      </c>
      <c r="E14" s="23">
        <f>بانه!E14+بیجار!E14+سقز!E14+سنندج!E14+قروه!E14+مریوان!E14+ذیواندره!E14+کامیاران!E14+سروآباد!E14+دهگلان!E14</f>
        <v>0</v>
      </c>
      <c r="F14" s="24">
        <f t="shared" si="6"/>
        <v>0</v>
      </c>
      <c r="G14" s="23">
        <f>بانه!G14+بیجار!G14+سقز!G14+سنندج!G14+قروه!G14+مریوان!G14+ذیواندره!G14+کامیاران!G14+سروآباد!G14+دهگلان!G14</f>
        <v>0</v>
      </c>
      <c r="H14" s="23">
        <f>بانه!H14+بیجار!H14+سقز!H14+سنندج!H14+قروه!H14+مریوان!H14+ذیواندره!H14+کامیاران!H14+سروآباد!H14+دهگلان!H14</f>
        <v>0</v>
      </c>
      <c r="I14" s="24">
        <f t="shared" si="7"/>
        <v>0</v>
      </c>
      <c r="J14" s="24">
        <f t="shared" si="8"/>
        <v>0</v>
      </c>
      <c r="K14" s="23">
        <f>بانه!K14+بیجار!K14+سقز!K14+سنندج!K14+قروه!K14+مریوان!K14+ذیواندره!K14+کامیاران!K14+سروآباد!K14+دهگلان!K14</f>
        <v>0</v>
      </c>
      <c r="L14" s="23">
        <f>بانه!L14+بیجار!L14+سقز!L14+سنندج!L14+قروه!L14+مریوان!L14+ذیواندره!L14+کامیاران!L14+سروآباد!L14+دهگلان!L14</f>
        <v>0</v>
      </c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f>بانه!D15+بیجار!D15+سقز!D15+سنندج!D15+قروه!D15+مریوان!D15+ذیواندره!D15+کامیاران!D15+سروآباد!D15+دهگلان!D15</f>
        <v>216</v>
      </c>
      <c r="E15" s="23">
        <f>بانه!E15+بیجار!E15+سقز!E15+سنندج!E15+قروه!E15+مریوان!E15+ذیواندره!E15+کامیاران!E15+سروآباد!E15+دهگلان!E15</f>
        <v>0</v>
      </c>
      <c r="F15" s="24">
        <f t="shared" si="6"/>
        <v>216</v>
      </c>
      <c r="G15" s="23">
        <f>بانه!G15+بیجار!G15+سقز!G15+سنندج!G15+قروه!G15+مریوان!G15+ذیواندره!G15+کامیاران!G15+سروآباد!G15+دهگلان!G15</f>
        <v>1555</v>
      </c>
      <c r="H15" s="23">
        <f>بانه!H15+بیجار!H15+سقز!H15+سنندج!H15+قروه!H15+مریوان!H15+ذیواندره!H15+کامیاران!H15+سروآباد!H15+دهگلان!H15</f>
        <v>0</v>
      </c>
      <c r="I15" s="24">
        <f t="shared" si="7"/>
        <v>1555</v>
      </c>
      <c r="J15" s="24">
        <f t="shared" si="8"/>
        <v>1771</v>
      </c>
      <c r="K15" s="23">
        <f>بانه!K15+بیجار!K15+سقز!K15+سنندج!K15+قروه!K15+مریوان!K15+ذیواندره!K15+کامیاران!K15+سروآباد!K15+دهگلان!K15</f>
        <v>5488</v>
      </c>
      <c r="L15" s="23">
        <f>بانه!L15+بیجار!L15+سقز!L15+سنندج!L15+قروه!L15+مریوان!L15+ذیواندره!L15+کامیاران!L15+سروآباد!L15+دهگلان!L15</f>
        <v>0</v>
      </c>
      <c r="M15" s="24">
        <f t="shared" si="9"/>
        <v>5488</v>
      </c>
      <c r="N15" s="24">
        <f t="shared" si="4"/>
        <v>3529.26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f>بانه!D16+بیجار!D16+سقز!D16+سنندج!D16+قروه!D16+مریوان!D16+ذیواندره!D16+کامیاران!D16+سروآباد!D16+دهگلان!D16</f>
        <v>179</v>
      </c>
      <c r="E16" s="23">
        <f>بانه!E16+بیجار!E16+سقز!E16+سنندج!E16+قروه!E16+مریوان!E16+ذیواندره!E16+کامیاران!E16+سروآباد!E16+دهگلان!E16</f>
        <v>0</v>
      </c>
      <c r="F16" s="24">
        <f t="shared" si="6"/>
        <v>179</v>
      </c>
      <c r="G16" s="23">
        <f>بانه!G16+بیجار!G16+سقز!G16+سنندج!G16+قروه!G16+مریوان!G16+ذیواندره!G16+کامیاران!G16+سروآباد!G16+دهگلان!G16</f>
        <v>602</v>
      </c>
      <c r="H16" s="23">
        <f>بانه!H16+بیجار!H16+سقز!H16+سنندج!H16+قروه!H16+مریوان!H16+ذیواندره!H16+کامیاران!H16+سروآباد!H16+دهگلان!H16</f>
        <v>0</v>
      </c>
      <c r="I16" s="24">
        <f t="shared" si="7"/>
        <v>602</v>
      </c>
      <c r="J16" s="24">
        <f t="shared" si="8"/>
        <v>781</v>
      </c>
      <c r="K16" s="23">
        <f>بانه!K16+بیجار!K16+سقز!K16+سنندج!K16+قروه!K16+مریوان!K16+ذیواندره!K16+کامیاران!K16+سروآباد!K16+دهگلان!K16</f>
        <v>8979</v>
      </c>
      <c r="L16" s="23">
        <f>بانه!L16+بیجار!L16+سقز!L16+سنندج!L16+قروه!L16+مریوان!L16+ذیواندره!L16+کامیاران!L16+سروآباد!L16+دهگلان!L16</f>
        <v>0</v>
      </c>
      <c r="M16" s="24">
        <f t="shared" si="9"/>
        <v>8979</v>
      </c>
      <c r="N16" s="24">
        <f t="shared" si="4"/>
        <v>14915.28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>
        <f>بانه!D17+بیجار!D17+سقز!D17+سنندج!D17+قروه!D17+مریوان!D17+ذیواندره!D17+کامیاران!D17+سروآباد!D17+دهگلان!D17</f>
        <v>0</v>
      </c>
      <c r="E17" s="23">
        <f>بانه!E17+بیجار!E17+سقز!E17+سنندج!E17+قروه!E17+مریوان!E17+ذیواندره!E17+کامیاران!E17+سروآباد!E17+دهگلان!E17</f>
        <v>0</v>
      </c>
      <c r="F17" s="24">
        <f t="shared" si="6"/>
        <v>0</v>
      </c>
      <c r="G17" s="23">
        <f>بانه!G17+بیجار!G17+سقز!G17+سنندج!G17+قروه!G17+مریوان!G17+ذیواندره!G17+کامیاران!G17+سروآباد!G17+دهگلان!G17</f>
        <v>0</v>
      </c>
      <c r="H17" s="23">
        <f>بانه!H17+بیجار!H17+سقز!H17+سنندج!H17+قروه!H17+مریوان!H17+ذیواندره!H17+کامیاران!H17+سروآباد!H17+دهگلان!H17</f>
        <v>0</v>
      </c>
      <c r="I17" s="24">
        <f t="shared" si="7"/>
        <v>0</v>
      </c>
      <c r="J17" s="24">
        <f t="shared" si="8"/>
        <v>0</v>
      </c>
      <c r="K17" s="23">
        <f>بانه!K17+بیجار!K17+سقز!K17+سنندج!K17+قروه!K17+مریوان!K17+ذیواندره!K17+کامیاران!K17+سروآباد!K17+دهگلان!K17</f>
        <v>0</v>
      </c>
      <c r="L17" s="23">
        <f>بانه!L17+بیجار!L17+سقز!L17+سنندج!L17+قروه!L17+مریوان!L17+ذیواندره!L17+کامیاران!L17+سروآباد!L17+دهگلان!L17</f>
        <v>0</v>
      </c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>
        <f>بانه!D18+بیجار!D18+سقز!D18+سنندج!D18+قروه!D18+مریوان!D18+ذیواندره!D18+کامیاران!D18+سروآباد!D18+دهگلان!D18</f>
        <v>0</v>
      </c>
      <c r="E18" s="23">
        <f>بانه!E18+بیجار!E18+سقز!E18+سنندج!E18+قروه!E18+مریوان!E18+ذیواندره!E18+کامیاران!E18+سروآباد!E18+دهگلان!E18</f>
        <v>0</v>
      </c>
      <c r="F18" s="24">
        <f t="shared" si="6"/>
        <v>0</v>
      </c>
      <c r="G18" s="23">
        <f>بانه!G18+بیجار!G18+سقز!G18+سنندج!G18+قروه!G18+مریوان!G18+ذیواندره!G18+کامیاران!G18+سروآباد!G18+دهگلان!G18</f>
        <v>0</v>
      </c>
      <c r="H18" s="23">
        <f>بانه!H18+بیجار!H18+سقز!H18+سنندج!H18+قروه!H18+مریوان!H18+ذیواندره!H18+کامیاران!H18+سروآباد!H18+دهگلان!H18</f>
        <v>0</v>
      </c>
      <c r="I18" s="24">
        <f t="shared" si="7"/>
        <v>0</v>
      </c>
      <c r="J18" s="24">
        <f t="shared" si="8"/>
        <v>0</v>
      </c>
      <c r="K18" s="23">
        <f>بانه!K18+بیجار!K18+سقز!K18+سنندج!K18+قروه!K18+مریوان!K18+ذیواندره!K18+کامیاران!K18+سروآباد!K18+دهگلان!K18</f>
        <v>0</v>
      </c>
      <c r="L18" s="23">
        <f>بانه!L18+بیجار!L18+سقز!L18+سنندج!L18+قروه!L18+مریوان!L18+ذیواندره!L18+کامیاران!L18+سروآباد!L18+دهگلان!L18</f>
        <v>0</v>
      </c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1360</v>
      </c>
      <c r="E19" s="26">
        <f t="shared" ref="E19:M19" si="10">SUM(E9:E18)</f>
        <v>0</v>
      </c>
      <c r="F19" s="26">
        <f t="shared" si="10"/>
        <v>1360</v>
      </c>
      <c r="G19" s="26">
        <f t="shared" si="10"/>
        <v>5786</v>
      </c>
      <c r="H19" s="26">
        <f t="shared" si="10"/>
        <v>0</v>
      </c>
      <c r="I19" s="26">
        <f t="shared" si="10"/>
        <v>5786</v>
      </c>
      <c r="J19" s="26">
        <f t="shared" si="10"/>
        <v>7146</v>
      </c>
      <c r="K19" s="26">
        <f t="shared" si="10"/>
        <v>55600.5</v>
      </c>
      <c r="L19" s="26">
        <f t="shared" si="10"/>
        <v>0</v>
      </c>
      <c r="M19" s="26">
        <f t="shared" si="10"/>
        <v>55600.5</v>
      </c>
      <c r="N19" s="25">
        <f t="shared" si="4"/>
        <v>9609.49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f>بانه!D20+بیجار!D20+سقز!D20+سنندج!D20+قروه!D20+مریوان!D20+ذیواندره!D20+کامیاران!D20+سروآباد!D20+دهگلان!D20</f>
        <v>175</v>
      </c>
      <c r="E20" s="23">
        <f>بانه!E20+بیجار!E20+سقز!E20+سنندج!E20+قروه!E20+مریوان!E20+ذیواندره!E20+کامیاران!E20+سروآباد!E20+دهگلان!E20</f>
        <v>895</v>
      </c>
      <c r="F20" s="24">
        <f t="shared" ref="F20:F24" si="11">D20+E20</f>
        <v>1070</v>
      </c>
      <c r="G20" s="23">
        <f>بانه!G20+بیجار!G20+سقز!G20+سنندج!G20+قروه!G20+مریوان!G20+ذیواندره!G20+کامیاران!G20+سروآباد!G20+دهگلان!G20</f>
        <v>4141</v>
      </c>
      <c r="H20" s="23">
        <f>بانه!H20+بیجار!H20+سقز!H20+سنندج!H20+قروه!H20+مریوان!H20+ذیواندره!H20+کامیاران!H20+سروآباد!H20+دهگلان!H20</f>
        <v>6254</v>
      </c>
      <c r="I20" s="24">
        <f t="shared" ref="I20:I24" si="12">G20+H20</f>
        <v>10395</v>
      </c>
      <c r="J20" s="24">
        <f t="shared" ref="J20:J24" si="13">I20+F20</f>
        <v>11465</v>
      </c>
      <c r="K20" s="23">
        <f>بانه!K20+بیجار!K20+سقز!K20+سنندج!K20+قروه!K20+مریوان!K20+ذیواندره!K20+کامیاران!K20+سروآباد!K20+دهگلان!K20</f>
        <v>50784</v>
      </c>
      <c r="L20" s="23">
        <f>بانه!L20+بیجار!L20+سقز!L20+سنندج!L20+قروه!L20+مریوان!L20+ذیواندره!L20+کامیاران!L20+سروآباد!L20+دهگلان!L20</f>
        <v>36851.5</v>
      </c>
      <c r="M20" s="24">
        <f t="shared" ref="M20:M24" si="14">K20+L20</f>
        <v>87635.5</v>
      </c>
      <c r="N20" s="24">
        <f t="shared" si="4"/>
        <v>12263.7</v>
      </c>
      <c r="O20" s="24">
        <f t="shared" si="4"/>
        <v>5892.47</v>
      </c>
    </row>
    <row r="21" spans="1:15" x14ac:dyDescent="0.2">
      <c r="A21" s="34"/>
      <c r="B21" s="35" t="s">
        <v>32</v>
      </c>
      <c r="C21" s="35"/>
      <c r="D21" s="23">
        <f>بانه!D21+بیجار!D21+سقز!D21+سنندج!D21+قروه!D21+مریوان!D21+ذیواندره!D21+کامیاران!D21+سروآباد!D21+دهگلان!D21</f>
        <v>55</v>
      </c>
      <c r="E21" s="23">
        <f>بانه!E21+بیجار!E21+سقز!E21+سنندج!E21+قروه!E21+مریوان!E21+ذیواندره!E21+کامیاران!E21+سروآباد!E21+دهگلان!E21</f>
        <v>0</v>
      </c>
      <c r="F21" s="24">
        <f t="shared" si="11"/>
        <v>55</v>
      </c>
      <c r="G21" s="23">
        <f>بانه!G21+بیجار!G21+سقز!G21+سنندج!G21+قروه!G21+مریوان!G21+ذیواندره!G21+کامیاران!G21+سروآباد!G21+دهگلان!G21</f>
        <v>191</v>
      </c>
      <c r="H21" s="23">
        <f>بانه!H21+بیجار!H21+سقز!H21+سنندج!H21+قروه!H21+مریوان!H21+ذیواندره!H21+کامیاران!H21+سروآباد!H21+دهگلان!H21</f>
        <v>0</v>
      </c>
      <c r="I21" s="24">
        <f t="shared" si="12"/>
        <v>191</v>
      </c>
      <c r="J21" s="24">
        <f t="shared" si="13"/>
        <v>246</v>
      </c>
      <c r="K21" s="23">
        <f>بانه!K21+بیجار!K21+سقز!K21+سنندج!K21+قروه!K21+مریوان!K21+ذیواندره!K21+کامیاران!K21+سروآباد!K21+دهگلان!K21</f>
        <v>1373</v>
      </c>
      <c r="L21" s="23">
        <f>بانه!L21+بیجار!L21+سقز!L21+سنندج!L21+قروه!L21+مریوان!L21+ذیواندره!L21+کامیاران!L21+سروآباد!L21+دهگلان!L21</f>
        <v>0</v>
      </c>
      <c r="M21" s="24">
        <f t="shared" si="14"/>
        <v>1373</v>
      </c>
      <c r="N21" s="24">
        <f t="shared" si="4"/>
        <v>7188.48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f>بانه!D22+بیجار!D22+سقز!D22+سنندج!D22+قروه!D22+مریوان!D22+ذیواندره!D22+کامیاران!D22+سروآباد!D22+دهگلان!D22</f>
        <v>332</v>
      </c>
      <c r="E22" s="23">
        <f>بانه!E22+بیجار!E22+سقز!E22+سنندج!E22+قروه!E22+مریوان!E22+ذیواندره!E22+کامیاران!E22+سروآباد!E22+دهگلان!E22</f>
        <v>0</v>
      </c>
      <c r="F22" s="24">
        <f t="shared" si="11"/>
        <v>332</v>
      </c>
      <c r="G22" s="23">
        <f>بانه!G22+بیجار!G22+سقز!G22+سنندج!G22+قروه!G22+مریوان!G22+ذیواندره!G22+کامیاران!G22+سروآباد!G22+دهگلان!G22</f>
        <v>2388</v>
      </c>
      <c r="H22" s="23">
        <f>بانه!H22+بیجار!H22+سقز!H22+سنندج!H22+قروه!H22+مریوان!H22+ذیواندره!H22+کامیاران!H22+سروآباد!H22+دهگلان!H22</f>
        <v>0</v>
      </c>
      <c r="I22" s="24">
        <f t="shared" si="12"/>
        <v>2388</v>
      </c>
      <c r="J22" s="24">
        <f t="shared" si="13"/>
        <v>2720</v>
      </c>
      <c r="K22" s="23">
        <f>بانه!K22+بیجار!K22+سقز!K22+سنندج!K22+قروه!K22+مریوان!K22+ذیواندره!K22+کامیاران!K22+سروآباد!K22+دهگلان!K22</f>
        <v>39366</v>
      </c>
      <c r="L22" s="23">
        <f>بانه!L22+بیجار!L22+سقز!L22+سنندج!L22+قروه!L22+مریوان!L22+ذیواندره!L22+کامیاران!L22+سروآباد!L22+دهگلان!L22</f>
        <v>0</v>
      </c>
      <c r="M22" s="24">
        <f t="shared" si="14"/>
        <v>39366</v>
      </c>
      <c r="N22" s="24">
        <f t="shared" si="4"/>
        <v>16484.919999999998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>
        <f>بانه!D23+بیجار!D23+سقز!D23+سنندج!D23+قروه!D23+مریوان!D23+ذیواندره!D23+کامیاران!D23+سروآباد!D23+دهگلان!D23</f>
        <v>0</v>
      </c>
      <c r="E23" s="23">
        <f>بانه!E23+بیجار!E23+سقز!E23+سنندج!E23+قروه!E23+مریوان!E23+ذیواندره!E23+کامیاران!E23+سروآباد!E23+دهگلان!E23</f>
        <v>0</v>
      </c>
      <c r="F23" s="24">
        <f t="shared" si="11"/>
        <v>0</v>
      </c>
      <c r="G23" s="23">
        <f>بانه!G23+بیجار!G23+سقز!G23+سنندج!G23+قروه!G23+مریوان!G23+ذیواندره!G23+کامیاران!G23+سروآباد!G23+دهگلان!G23</f>
        <v>0</v>
      </c>
      <c r="H23" s="23">
        <f>بانه!H23+بیجار!H23+سقز!H23+سنندج!H23+قروه!H23+مریوان!H23+ذیواندره!H23+کامیاران!H23+سروآباد!H23+دهگلان!H23</f>
        <v>0</v>
      </c>
      <c r="I23" s="24">
        <f t="shared" si="12"/>
        <v>0</v>
      </c>
      <c r="J23" s="24">
        <f t="shared" si="13"/>
        <v>0</v>
      </c>
      <c r="K23" s="23">
        <f>بانه!K23+بیجار!K23+سقز!K23+سنندج!K23+قروه!K23+مریوان!K23+ذیواندره!K23+کامیاران!K23+سروآباد!K23+دهگلان!K23</f>
        <v>0</v>
      </c>
      <c r="L23" s="23">
        <f>بانه!L23+بیجار!L23+سقز!L23+سنندج!L23+قروه!L23+مریوان!L23+ذیواندره!L23+کامیاران!L23+سروآباد!L23+دهگلان!L23</f>
        <v>0</v>
      </c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>
        <f>بانه!D24+بیجار!D24+سقز!D24+سنندج!D24+قروه!D24+مریوان!D24+ذیواندره!D24+کامیاران!D24+سروآباد!D24+دهگلان!D24</f>
        <v>0</v>
      </c>
      <c r="E24" s="23">
        <f>بانه!E24+بیجار!E24+سقز!E24+سنندج!E24+قروه!E24+مریوان!E24+ذیواندره!E24+کامیاران!E24+سروآباد!E24+دهگلان!E24</f>
        <v>0</v>
      </c>
      <c r="F24" s="24">
        <f t="shared" si="11"/>
        <v>0</v>
      </c>
      <c r="G24" s="23">
        <f>بانه!G24+بیجار!G24+سقز!G24+سنندج!G24+قروه!G24+مریوان!G24+ذیواندره!G24+کامیاران!G24+سروآباد!G24+دهگلان!G24</f>
        <v>0</v>
      </c>
      <c r="H24" s="23">
        <f>بانه!H24+بیجار!H24+سقز!H24+سنندج!H24+قروه!H24+مریوان!H24+ذیواندره!H24+کامیاران!H24+سروآباد!H24+دهگلان!H24</f>
        <v>0</v>
      </c>
      <c r="I24" s="24">
        <f t="shared" si="12"/>
        <v>0</v>
      </c>
      <c r="J24" s="24">
        <f t="shared" si="13"/>
        <v>0</v>
      </c>
      <c r="K24" s="23">
        <f>بانه!K24+بیجار!K24+سقز!K24+سنندج!K24+قروه!K24+مریوان!K24+ذیواندره!K24+کامیاران!K24+سروآباد!K24+دهگلان!K24</f>
        <v>0</v>
      </c>
      <c r="L24" s="23">
        <f>بانه!L24+بیجار!L24+سقز!L24+سنندج!L24+قروه!L24+مریوان!L24+ذیواندره!L24+کامیاران!L24+سروآباد!L24+دهگلان!L24</f>
        <v>0</v>
      </c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562</v>
      </c>
      <c r="E25" s="26">
        <f t="shared" ref="E25:M25" si="15">SUM(E20:E24)</f>
        <v>895</v>
      </c>
      <c r="F25" s="26">
        <f t="shared" si="15"/>
        <v>1457</v>
      </c>
      <c r="G25" s="26">
        <f t="shared" si="15"/>
        <v>6720</v>
      </c>
      <c r="H25" s="26">
        <f t="shared" si="15"/>
        <v>6254</v>
      </c>
      <c r="I25" s="26">
        <f t="shared" si="15"/>
        <v>12974</v>
      </c>
      <c r="J25" s="26">
        <f t="shared" si="15"/>
        <v>14431</v>
      </c>
      <c r="K25" s="26">
        <f t="shared" si="15"/>
        <v>91523</v>
      </c>
      <c r="L25" s="26">
        <f t="shared" si="15"/>
        <v>36851.5</v>
      </c>
      <c r="M25" s="26">
        <f t="shared" si="15"/>
        <v>128374.5</v>
      </c>
      <c r="N25" s="25">
        <f t="shared" si="4"/>
        <v>13619.49</v>
      </c>
      <c r="O25" s="25">
        <f t="shared" si="4"/>
        <v>5892.47</v>
      </c>
    </row>
    <row r="26" spans="1:15" x14ac:dyDescent="0.2">
      <c r="A26" s="34" t="s">
        <v>37</v>
      </c>
      <c r="B26" s="35" t="s">
        <v>38</v>
      </c>
      <c r="C26" s="35"/>
      <c r="D26" s="23">
        <f>بانه!D26+بیجار!D26+سقز!D26+سنندج!D26+قروه!D26+مریوان!D26+ذیواندره!D26+کامیاران!D26+سروآباد!D26+دهگلان!D26</f>
        <v>19</v>
      </c>
      <c r="E26" s="23">
        <f>بانه!E26+بیجار!E26+سقز!E26+سنندج!E26+قروه!E26+مریوان!E26+ذیواندره!E26+کامیاران!E26+سروآباد!E26+دهگلان!E26</f>
        <v>0</v>
      </c>
      <c r="F26" s="24">
        <f t="shared" ref="F26:F32" si="16">D26+E26</f>
        <v>19</v>
      </c>
      <c r="G26" s="23">
        <f>بانه!G26+بیجار!G26+سقز!G26+سنندج!G26+قروه!G26+مریوان!G26+ذیواندره!G26+کامیاران!G26+سروآباد!G26+دهگلان!G26</f>
        <v>9</v>
      </c>
      <c r="H26" s="23">
        <f>بانه!H26+بیجار!H26+سقز!H26+سنندج!H26+قروه!H26+مریوان!H26+ذیواندره!H26+کامیاران!H26+سروآباد!H26+دهگلان!H26</f>
        <v>0</v>
      </c>
      <c r="I26" s="24">
        <f t="shared" ref="I26:I32" si="17">G26+H26</f>
        <v>9</v>
      </c>
      <c r="J26" s="24">
        <f t="shared" ref="J26:J32" si="18">I26+F26</f>
        <v>28</v>
      </c>
      <c r="K26" s="23">
        <f>بانه!K26+بیجار!K26+سقز!K26+سنندج!K26+قروه!K26+مریوان!K26+ذیواندره!K26+کامیاران!K26+سروآباد!K26+دهگلان!K26</f>
        <v>9</v>
      </c>
      <c r="L26" s="23">
        <f>بانه!L26+بیجار!L26+سقز!L26+سنندج!L26+قروه!L26+مریوان!L26+ذیواندره!L26+کامیاران!L26+سروآباد!L26+دهگلان!L26</f>
        <v>0</v>
      </c>
      <c r="M26" s="24">
        <f t="shared" ref="M26:M32" si="19">K26+L26</f>
        <v>9</v>
      </c>
      <c r="N26" s="24">
        <f t="shared" si="4"/>
        <v>1000</v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f>بانه!D27+بیجار!D27+سقز!D27+سنندج!D27+قروه!D27+مریوان!D27+ذیواندره!D27+کامیاران!D27+سروآباد!D27+دهگلان!D27</f>
        <v>116</v>
      </c>
      <c r="E27" s="23">
        <f>بانه!E27+بیجار!E27+سقز!E27+سنندج!E27+قروه!E27+مریوان!E27+ذیواندره!E27+کامیاران!E27+سروآباد!E27+دهگلان!E27</f>
        <v>595</v>
      </c>
      <c r="F27" s="24">
        <f t="shared" si="16"/>
        <v>711</v>
      </c>
      <c r="G27" s="23">
        <f>بانه!G27+بیجار!G27+سقز!G27+سنندج!G27+قروه!G27+مریوان!G27+ذیواندره!G27+کامیاران!G27+سروآباد!G27+دهگلان!G27</f>
        <v>600</v>
      </c>
      <c r="H27" s="23">
        <f>بانه!H27+بیجار!H27+سقز!H27+سنندج!H27+قروه!H27+مریوان!H27+ذیواندره!H27+کامیاران!H27+سروآباد!H27+دهگلان!H27</f>
        <v>999</v>
      </c>
      <c r="I27" s="24">
        <f t="shared" si="17"/>
        <v>1599</v>
      </c>
      <c r="J27" s="24">
        <f t="shared" si="18"/>
        <v>2310</v>
      </c>
      <c r="K27" s="23">
        <f>بانه!K27+بیجار!K27+سقز!K27+سنندج!K27+قروه!K27+مریوان!K27+ذیواندره!K27+کامیاران!K27+سروآباد!K27+دهگلان!K27</f>
        <v>576</v>
      </c>
      <c r="L27" s="23">
        <f>بانه!L27+بیجار!L27+سقز!L27+سنندج!L27+قروه!L27+مریوان!L27+ذیواندره!L27+کامیاران!L27+سروآباد!L27+دهگلان!L27</f>
        <v>679.5</v>
      </c>
      <c r="M27" s="24">
        <f t="shared" si="19"/>
        <v>1255.5</v>
      </c>
      <c r="N27" s="24">
        <f t="shared" si="4"/>
        <v>960</v>
      </c>
      <c r="O27" s="24">
        <f t="shared" si="4"/>
        <v>680.18</v>
      </c>
    </row>
    <row r="28" spans="1:15" x14ac:dyDescent="0.2">
      <c r="A28" s="34"/>
      <c r="B28" s="35" t="s">
        <v>40</v>
      </c>
      <c r="C28" s="35"/>
      <c r="D28" s="23">
        <f>بانه!D28+بیجار!D28+سقز!D28+سنندج!D28+قروه!D28+مریوان!D28+ذیواندره!D28+کامیاران!D28+سروآباد!D28+دهگلان!D28</f>
        <v>1165</v>
      </c>
      <c r="E28" s="23">
        <f>بانه!E28+بیجار!E28+سقز!E28+سنندج!E28+قروه!E28+مریوان!E28+ذیواندره!E28+کامیاران!E28+سروآباد!E28+دهگلان!E28</f>
        <v>0</v>
      </c>
      <c r="F28" s="24">
        <f t="shared" si="16"/>
        <v>1165</v>
      </c>
      <c r="G28" s="23">
        <f>بانه!G28+بیجار!G28+سقز!G28+سنندج!G28+قروه!G28+مریوان!G28+ذیواندره!G28+کامیاران!G28+سروآباد!G28+دهگلان!G28</f>
        <v>4397</v>
      </c>
      <c r="H28" s="23">
        <f>بانه!H28+بیجار!H28+سقز!H28+سنندج!H28+قروه!H28+مریوان!H28+ذیواندره!H28+کامیاران!H28+سروآباد!H28+دهگلان!H28</f>
        <v>0</v>
      </c>
      <c r="I28" s="24">
        <f t="shared" si="17"/>
        <v>4397</v>
      </c>
      <c r="J28" s="24">
        <f t="shared" si="18"/>
        <v>5562</v>
      </c>
      <c r="K28" s="23">
        <f>بانه!K28+بیجار!K28+سقز!K28+سنندج!K28+قروه!K28+مریوان!K28+ذیواندره!K28+کامیاران!K28+سروآباد!K28+دهگلان!K28</f>
        <v>11075.5</v>
      </c>
      <c r="L28" s="23">
        <f>بانه!L28+بیجار!L28+سقز!L28+سنندج!L28+قروه!L28+مریوان!L28+ذیواندره!L28+کامیاران!L28+سروآباد!L28+دهگلان!L28</f>
        <v>0</v>
      </c>
      <c r="M28" s="24">
        <f t="shared" si="19"/>
        <v>11075.5</v>
      </c>
      <c r="N28" s="24">
        <f t="shared" si="4"/>
        <v>2518.88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>
        <f>بانه!D29+بیجار!D29+سقز!D29+سنندج!D29+قروه!D29+مریوان!D29+ذیواندره!D29+کامیاران!D29+سروآباد!D29+دهگلان!D29</f>
        <v>1</v>
      </c>
      <c r="E29" s="23">
        <f>بانه!E29+بیجار!E29+سقز!E29+سنندج!E29+قروه!E29+مریوان!E29+ذیواندره!E29+کامیاران!E29+سروآباد!E29+دهگلان!E29</f>
        <v>0</v>
      </c>
      <c r="F29" s="24">
        <f t="shared" si="16"/>
        <v>1</v>
      </c>
      <c r="G29" s="23">
        <f>بانه!G29+بیجار!G29+سقز!G29+سنندج!G29+قروه!G29+مریوان!G29+ذیواندره!G29+کامیاران!G29+سروآباد!G29+دهگلان!G29</f>
        <v>3</v>
      </c>
      <c r="H29" s="23">
        <f>بانه!H29+بیجار!H29+سقز!H29+سنندج!H29+قروه!H29+مریوان!H29+ذیواندره!H29+کامیاران!H29+سروآباد!H29+دهگلان!H29</f>
        <v>0</v>
      </c>
      <c r="I29" s="24">
        <f t="shared" si="17"/>
        <v>3</v>
      </c>
      <c r="J29" s="24">
        <f t="shared" si="18"/>
        <v>4</v>
      </c>
      <c r="K29" s="23">
        <f>بانه!K29+بیجار!K29+سقز!K29+سنندج!K29+قروه!K29+مریوان!K29+ذیواندره!K29+کامیاران!K29+سروآباد!K29+دهگلان!K29</f>
        <v>5.5</v>
      </c>
      <c r="L29" s="23">
        <f>بانه!L29+بیجار!L29+سقز!L29+سنندج!L29+قروه!L29+مریوان!L29+ذیواندره!L29+کامیاران!L29+سروآباد!L29+دهگلان!L29</f>
        <v>0</v>
      </c>
      <c r="M29" s="24">
        <f t="shared" si="19"/>
        <v>5.5</v>
      </c>
      <c r="N29" s="24">
        <f t="shared" si="4"/>
        <v>1833.33</v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f>بانه!D30+بیجار!D30+سقز!D30+سنندج!D30+قروه!D30+مریوان!D30+ذیواندره!D30+کامیاران!D30+سروآباد!D30+دهگلان!D30</f>
        <v>17</v>
      </c>
      <c r="E30" s="23">
        <f>بانه!E30+بیجار!E30+سقز!E30+سنندج!E30+قروه!E30+مریوان!E30+ذیواندره!E30+کامیاران!E30+سروآباد!E30+دهگلان!E30</f>
        <v>0</v>
      </c>
      <c r="F30" s="24">
        <f t="shared" si="16"/>
        <v>17</v>
      </c>
      <c r="G30" s="23">
        <f>بانه!G30+بیجار!G30+سقز!G30+سنندج!G30+قروه!G30+مریوان!G30+ذیواندره!G30+کامیاران!G30+سروآباد!G30+دهگلان!G30</f>
        <v>111</v>
      </c>
      <c r="H30" s="23">
        <f>بانه!H30+بیجار!H30+سقز!H30+سنندج!H30+قروه!H30+مریوان!H30+ذیواندره!H30+کامیاران!H30+سروآباد!H30+دهگلان!H30</f>
        <v>0</v>
      </c>
      <c r="I30" s="24">
        <f t="shared" si="17"/>
        <v>111</v>
      </c>
      <c r="J30" s="24">
        <f t="shared" si="18"/>
        <v>128</v>
      </c>
      <c r="K30" s="23">
        <f>بانه!K30+بیجار!K30+سقز!K30+سنندج!K30+قروه!K30+مریوان!K30+ذیواندره!K30+کامیاران!K30+سروآباد!K30+دهگلان!K30</f>
        <v>486</v>
      </c>
      <c r="L30" s="23">
        <f>بانه!L30+بیجار!L30+سقز!L30+سنندج!L30+قروه!L30+مریوان!L30+ذیواندره!L30+کامیاران!L30+سروآباد!L30+دهگلان!L30</f>
        <v>0</v>
      </c>
      <c r="M30" s="24">
        <f t="shared" si="19"/>
        <v>486</v>
      </c>
      <c r="N30" s="24">
        <f t="shared" si="4"/>
        <v>4378.38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>
        <f>بانه!D31+بیجار!D31+سقز!D31+سنندج!D31+قروه!D31+مریوان!D31+ذیواندره!D31+کامیاران!D31+سروآباد!D31+دهگلان!D31</f>
        <v>0</v>
      </c>
      <c r="E31" s="23">
        <f>بانه!E31+بیجار!E31+سقز!E31+سنندج!E31+قروه!E31+مریوان!E31+ذیواندره!E31+کامیاران!E31+سروآباد!E31+دهگلان!E31</f>
        <v>0</v>
      </c>
      <c r="F31" s="24">
        <f t="shared" si="16"/>
        <v>0</v>
      </c>
      <c r="G31" s="23">
        <f>بانه!G31+بیجار!G31+سقز!G31+سنندج!G31+قروه!G31+مریوان!G31+ذیواندره!G31+کامیاران!G31+سروآباد!G31+دهگلان!G31</f>
        <v>0</v>
      </c>
      <c r="H31" s="23">
        <f>بانه!H31+بیجار!H31+سقز!H31+سنندج!H31+قروه!H31+مریوان!H31+ذیواندره!H31+کامیاران!H31+سروآباد!H31+دهگلان!H31</f>
        <v>0</v>
      </c>
      <c r="I31" s="24">
        <f t="shared" si="17"/>
        <v>0</v>
      </c>
      <c r="J31" s="24">
        <f t="shared" si="18"/>
        <v>0</v>
      </c>
      <c r="K31" s="23">
        <f>بانه!K31+بیجار!K31+سقز!K31+سنندج!K31+قروه!K31+مریوان!K31+ذیواندره!K31+کامیاران!K31+سروآباد!K31+دهگلان!K31</f>
        <v>0</v>
      </c>
      <c r="L31" s="23">
        <f>بانه!L31+بیجار!L31+سقز!L31+سنندج!L31+قروه!L31+مریوان!L31+ذیواندره!L31+کامیاران!L31+سروآباد!L31+دهگلان!L31</f>
        <v>0</v>
      </c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>
        <f>بانه!D32+بیجار!D32+سقز!D32+سنندج!D32+قروه!D32+مریوان!D32+ذیواندره!D32+کامیاران!D32+سروآباد!D32+دهگلان!D32</f>
        <v>0</v>
      </c>
      <c r="E32" s="23">
        <f>بانه!E32+بیجار!E32+سقز!E32+سنندج!E32+قروه!E32+مریوان!E32+ذیواندره!E32+کامیاران!E32+سروآباد!E32+دهگلان!E32</f>
        <v>0</v>
      </c>
      <c r="F32" s="24">
        <f t="shared" si="16"/>
        <v>0</v>
      </c>
      <c r="G32" s="23">
        <f>بانه!G32+بیجار!G32+سقز!G32+سنندج!G32+قروه!G32+مریوان!G32+ذیواندره!G32+کامیاران!G32+سروآباد!G32+دهگلان!G32</f>
        <v>0</v>
      </c>
      <c r="H32" s="23">
        <f>بانه!H32+بیجار!H32+سقز!H32+سنندج!H32+قروه!H32+مریوان!H32+ذیواندره!H32+کامیاران!H32+سروآباد!H32+دهگلان!H32</f>
        <v>0</v>
      </c>
      <c r="I32" s="24">
        <f t="shared" si="17"/>
        <v>0</v>
      </c>
      <c r="J32" s="24">
        <f t="shared" si="18"/>
        <v>0</v>
      </c>
      <c r="K32" s="23">
        <f>بانه!K32+بیجار!K32+سقز!K32+سنندج!K32+قروه!K32+مریوان!K32+ذیواندره!K32+کامیاران!K32+سروآباد!K32+دهگلان!K32</f>
        <v>0</v>
      </c>
      <c r="L32" s="23">
        <f>بانه!L32+بیجار!L32+سقز!L32+سنندج!L32+قروه!L32+مریوان!L32+ذیواندره!L32+کامیاران!L32+سروآباد!L32+دهگلان!L32</f>
        <v>0</v>
      </c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1318</v>
      </c>
      <c r="E33" s="26">
        <f t="shared" ref="E33:M33" si="20">SUM(E26:E32)</f>
        <v>595</v>
      </c>
      <c r="F33" s="26">
        <f t="shared" si="20"/>
        <v>1913</v>
      </c>
      <c r="G33" s="26">
        <f t="shared" si="20"/>
        <v>5120</v>
      </c>
      <c r="H33" s="26">
        <f t="shared" si="20"/>
        <v>999</v>
      </c>
      <c r="I33" s="26">
        <f t="shared" si="20"/>
        <v>6119</v>
      </c>
      <c r="J33" s="26">
        <f t="shared" si="20"/>
        <v>8032</v>
      </c>
      <c r="K33" s="26">
        <f t="shared" si="20"/>
        <v>12152</v>
      </c>
      <c r="L33" s="26">
        <f t="shared" si="20"/>
        <v>679.5</v>
      </c>
      <c r="M33" s="26">
        <f t="shared" si="20"/>
        <v>12831.5</v>
      </c>
      <c r="N33" s="25">
        <f t="shared" si="4"/>
        <v>2373.44</v>
      </c>
      <c r="O33" s="25">
        <f t="shared" si="4"/>
        <v>680.18</v>
      </c>
    </row>
    <row r="34" spans="1:15" x14ac:dyDescent="0.2">
      <c r="A34" s="34" t="s">
        <v>46</v>
      </c>
      <c r="B34" s="35" t="s">
        <v>47</v>
      </c>
      <c r="C34" s="35"/>
      <c r="D34" s="23">
        <f>بانه!D34+بیجار!D34+سقز!D34+سنندج!D34+قروه!D34+مریوان!D34+ذیواندره!D34+کامیاران!D34+سروآباد!D34+دهگلان!D34</f>
        <v>2</v>
      </c>
      <c r="E34" s="23">
        <f>بانه!E34+بیجار!E34+سقز!E34+سنندج!E34+قروه!E34+مریوان!E34+ذیواندره!E34+کامیاران!E34+سروآباد!E34+دهگلان!E34</f>
        <v>13</v>
      </c>
      <c r="F34" s="24">
        <f t="shared" ref="F34:F40" si="21">D34+E34</f>
        <v>15</v>
      </c>
      <c r="G34" s="23">
        <f>بانه!G34+بیجار!G34+سقز!G34+سنندج!G34+قروه!G34+مریوان!G34+ذیواندره!G34+کامیاران!G34+سروآباد!G34+دهگلان!G34</f>
        <v>17</v>
      </c>
      <c r="H34" s="23">
        <f>بانه!H34+بیجار!H34+سقز!H34+سنندج!H34+قروه!H34+مریوان!H34+ذیواندره!H34+کامیاران!H34+سروآباد!H34+دهگلان!H34</f>
        <v>81</v>
      </c>
      <c r="I34" s="24">
        <f t="shared" ref="I34:I40" si="22">G34+H34</f>
        <v>98</v>
      </c>
      <c r="J34" s="24">
        <f t="shared" ref="J34:J40" si="23">I34+F34</f>
        <v>113</v>
      </c>
      <c r="K34" s="23">
        <f>بانه!K34+بیجار!K34+سقز!K34+سنندج!K34+قروه!K34+مریوان!K34+ذیواندره!K34+کامیاران!K34+سروآباد!K34+دهگلان!K34</f>
        <v>98</v>
      </c>
      <c r="L34" s="23">
        <f>بانه!L34+بیجار!L34+سقز!L34+سنندج!L34+قروه!L34+مریوان!L34+ذیواندره!L34+کامیاران!L34+سروآباد!L34+دهگلان!L34</f>
        <v>267.5</v>
      </c>
      <c r="M34" s="24">
        <f t="shared" ref="M34:M40" si="24">K34+L34</f>
        <v>365.5</v>
      </c>
      <c r="N34" s="24">
        <f t="shared" si="4"/>
        <v>5764.71</v>
      </c>
      <c r="O34" s="24">
        <f t="shared" si="4"/>
        <v>3302.47</v>
      </c>
    </row>
    <row r="35" spans="1:15" x14ac:dyDescent="0.2">
      <c r="A35" s="34"/>
      <c r="B35" s="35" t="s">
        <v>48</v>
      </c>
      <c r="C35" s="35"/>
      <c r="D35" s="23">
        <f>بانه!D35+بیجار!D35+سقز!D35+سنندج!D35+قروه!D35+مریوان!D35+ذیواندره!D35+کامیاران!D35+سروآباد!D35+دهگلان!D35</f>
        <v>1</v>
      </c>
      <c r="E35" s="23">
        <f>بانه!E35+بیجار!E35+سقز!E35+سنندج!E35+قروه!E35+مریوان!E35+ذیواندره!E35+کامیاران!E35+سروآباد!E35+دهگلان!E35</f>
        <v>0</v>
      </c>
      <c r="F35" s="24">
        <f t="shared" si="21"/>
        <v>1</v>
      </c>
      <c r="G35" s="23">
        <f>بانه!G35+بیجار!G35+سقز!G35+سنندج!G35+قروه!G35+مریوان!G35+ذیواندره!G35+کامیاران!G35+سروآباد!G35+دهگلان!G35</f>
        <v>8</v>
      </c>
      <c r="H35" s="23">
        <f>بانه!H35+بیجار!H35+سقز!H35+سنندج!H35+قروه!H35+مریوان!H35+ذیواندره!H35+کامیاران!H35+سروآباد!H35+دهگلان!H35</f>
        <v>6</v>
      </c>
      <c r="I35" s="24">
        <f t="shared" si="22"/>
        <v>14</v>
      </c>
      <c r="J35" s="24">
        <f t="shared" si="23"/>
        <v>15</v>
      </c>
      <c r="K35" s="23">
        <f>بانه!K35+بیجار!K35+سقز!K35+سنندج!K35+قروه!K35+مریوان!K35+ذیواندره!K35+کامیاران!K35+سروآباد!K35+دهگلان!K35</f>
        <v>40</v>
      </c>
      <c r="L35" s="23">
        <f>بانه!L35+بیجار!L35+سقز!L35+سنندج!L35+قروه!L35+مریوان!L35+ذیواندره!L35+کامیاران!L35+سروآباد!L35+دهگلان!L35</f>
        <v>12</v>
      </c>
      <c r="M35" s="24">
        <f t="shared" si="24"/>
        <v>52</v>
      </c>
      <c r="N35" s="24">
        <f t="shared" si="4"/>
        <v>5000</v>
      </c>
      <c r="O35" s="24">
        <f t="shared" si="4"/>
        <v>2000</v>
      </c>
    </row>
    <row r="36" spans="1:15" x14ac:dyDescent="0.2">
      <c r="A36" s="34"/>
      <c r="B36" s="35" t="s">
        <v>49</v>
      </c>
      <c r="C36" s="35"/>
      <c r="D36" s="23">
        <f>بانه!D36+بیجار!D36+سقز!D36+سنندج!D36+قروه!D36+مریوان!D36+ذیواندره!D36+کامیاران!D36+سروآباد!D36+دهگلان!D36</f>
        <v>2</v>
      </c>
      <c r="E36" s="23">
        <f>بانه!E36+بیجار!E36+سقز!E36+سنندج!E36+قروه!E36+مریوان!E36+ذیواندره!E36+کامیاران!E36+سروآباد!E36+دهگلان!E36</f>
        <v>18</v>
      </c>
      <c r="F36" s="24">
        <f t="shared" si="21"/>
        <v>20</v>
      </c>
      <c r="G36" s="23">
        <f>بانه!G36+بیجار!G36+سقز!G36+سنندج!G36+قروه!G36+مریوان!G36+ذیواندره!G36+کامیاران!G36+سروآباد!G36+دهگلان!G36</f>
        <v>23</v>
      </c>
      <c r="H36" s="23">
        <f>بانه!H36+بیجار!H36+سقز!H36+سنندج!H36+قروه!H36+مریوان!H36+ذیواندره!H36+کامیاران!H36+سروآباد!H36+دهگلان!H36</f>
        <v>85</v>
      </c>
      <c r="I36" s="24">
        <f t="shared" si="22"/>
        <v>108</v>
      </c>
      <c r="J36" s="24">
        <f t="shared" si="23"/>
        <v>128</v>
      </c>
      <c r="K36" s="23">
        <f>بانه!K36+بیجار!K36+سقز!K36+سنندج!K36+قروه!K36+مریوان!K36+ذیواندره!K36+کامیاران!K36+سروآباد!K36+دهگلان!K36</f>
        <v>67</v>
      </c>
      <c r="L36" s="23">
        <f>بانه!L36+بیجار!L36+سقز!L36+سنندج!L36+قروه!L36+مریوان!L36+ذیواندره!L36+کامیاران!L36+سروآباد!L36+دهگلان!L36</f>
        <v>224</v>
      </c>
      <c r="M36" s="24">
        <f t="shared" si="24"/>
        <v>291</v>
      </c>
      <c r="N36" s="24">
        <f t="shared" si="4"/>
        <v>2913.04</v>
      </c>
      <c r="O36" s="24">
        <f t="shared" si="4"/>
        <v>2635.29</v>
      </c>
    </row>
    <row r="37" spans="1:15" x14ac:dyDescent="0.2">
      <c r="A37" s="34"/>
      <c r="B37" s="35" t="s">
        <v>50</v>
      </c>
      <c r="C37" s="35"/>
      <c r="D37" s="23">
        <f>بانه!D37+بیجار!D37+سقز!D37+سنندج!D37+قروه!D37+مریوان!D37+ذیواندره!D37+کامیاران!D37+سروآباد!D37+دهگلان!D37</f>
        <v>0</v>
      </c>
      <c r="E37" s="23">
        <f>بانه!E37+بیجار!E37+سقز!E37+سنندج!E37+قروه!E37+مریوان!E37+ذیواندره!E37+کامیاران!E37+سروآباد!E37+دهگلان!E37</f>
        <v>0</v>
      </c>
      <c r="F37" s="24">
        <f t="shared" si="21"/>
        <v>0</v>
      </c>
      <c r="G37" s="23">
        <f>بانه!G37+بیجار!G37+سقز!G37+سنندج!G37+قروه!G37+مریوان!G37+ذیواندره!G37+کامیاران!G37+سروآباد!G37+دهگلان!G37</f>
        <v>0</v>
      </c>
      <c r="H37" s="23">
        <f>بانه!H37+بیجار!H37+سقز!H37+سنندج!H37+قروه!H37+مریوان!H37+ذیواندره!H37+کامیاران!H37+سروآباد!H37+دهگلان!H37</f>
        <v>0</v>
      </c>
      <c r="I37" s="24">
        <f t="shared" si="22"/>
        <v>0</v>
      </c>
      <c r="J37" s="24">
        <f t="shared" si="23"/>
        <v>0</v>
      </c>
      <c r="K37" s="23">
        <f>بانه!K37+بیجار!K37+سقز!K37+سنندج!K37+قروه!K37+مریوان!K37+ذیواندره!K37+کامیاران!K37+سروآباد!K37+دهگلان!K37</f>
        <v>0</v>
      </c>
      <c r="L37" s="23">
        <f>بانه!L37+بیجار!L37+سقز!L37+سنندج!L37+قروه!L37+مریوان!L37+ذیواندره!L37+کامیاران!L37+سروآباد!L37+دهگلان!L37</f>
        <v>0</v>
      </c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>
        <f>بانه!D38+بیجار!D38+سقز!D38+سنندج!D38+قروه!D38+مریوان!D38+ذیواندره!D38+کامیاران!D38+سروآباد!D38+دهگلان!D38</f>
        <v>0</v>
      </c>
      <c r="E38" s="23">
        <f>بانه!E38+بیجار!E38+سقز!E38+سنندج!E38+قروه!E38+مریوان!E38+ذیواندره!E38+کامیاران!E38+سروآباد!E38+دهگلان!E38</f>
        <v>0</v>
      </c>
      <c r="F38" s="24">
        <f t="shared" si="21"/>
        <v>0</v>
      </c>
      <c r="G38" s="23">
        <f>بانه!G38+بیجار!G38+سقز!G38+سنندج!G38+قروه!G38+مریوان!G38+ذیواندره!G38+کامیاران!G38+سروآباد!G38+دهگلان!G38</f>
        <v>0</v>
      </c>
      <c r="H38" s="23">
        <f>بانه!H38+بیجار!H38+سقز!H38+سنندج!H38+قروه!H38+مریوان!H38+ذیواندره!H38+کامیاران!H38+سروآباد!H38+دهگلان!H38</f>
        <v>0</v>
      </c>
      <c r="I38" s="24">
        <f t="shared" si="22"/>
        <v>0</v>
      </c>
      <c r="J38" s="24">
        <f t="shared" si="23"/>
        <v>0</v>
      </c>
      <c r="K38" s="23">
        <f>بانه!K38+بیجار!K38+سقز!K38+سنندج!K38+قروه!K38+مریوان!K38+ذیواندره!K38+کامیاران!K38+سروآباد!K38+دهگلان!K38</f>
        <v>0</v>
      </c>
      <c r="L38" s="23">
        <f>بانه!L38+بیجار!L38+سقز!L38+سنندج!L38+قروه!L38+مریوان!L38+ذیواندره!L38+کامیاران!L38+سروآباد!L38+دهگلان!L38</f>
        <v>0</v>
      </c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>
        <f>بانه!D39+بیجار!D39+سقز!D39+سنندج!D39+قروه!D39+مریوان!D39+ذیواندره!D39+کامیاران!D39+سروآباد!D39+دهگلان!D39</f>
        <v>0</v>
      </c>
      <c r="E39" s="23">
        <f>بانه!E39+بیجار!E39+سقز!E39+سنندج!E39+قروه!E39+مریوان!E39+ذیواندره!E39+کامیاران!E39+سروآباد!E39+دهگلان!E39</f>
        <v>0</v>
      </c>
      <c r="F39" s="24">
        <f t="shared" si="21"/>
        <v>0</v>
      </c>
      <c r="G39" s="23">
        <f>بانه!G39+بیجار!G39+سقز!G39+سنندج!G39+قروه!G39+مریوان!G39+ذیواندره!G39+کامیاران!G39+سروآباد!G39+دهگلان!G39</f>
        <v>0</v>
      </c>
      <c r="H39" s="23">
        <f>بانه!H39+بیجار!H39+سقز!H39+سنندج!H39+قروه!H39+مریوان!H39+ذیواندره!H39+کامیاران!H39+سروآباد!H39+دهگلان!H39</f>
        <v>0</v>
      </c>
      <c r="I39" s="24">
        <f t="shared" si="22"/>
        <v>0</v>
      </c>
      <c r="J39" s="24">
        <f t="shared" si="23"/>
        <v>0</v>
      </c>
      <c r="K39" s="23">
        <f>بانه!K39+بیجار!K39+سقز!K39+سنندج!K39+قروه!K39+مریوان!K39+ذیواندره!K39+کامیاران!K39+سروآباد!K39+دهگلان!K39</f>
        <v>0</v>
      </c>
      <c r="L39" s="23">
        <f>بانه!L39+بیجار!L39+سقز!L39+سنندج!L39+قروه!L39+مریوان!L39+ذیواندره!L39+کامیاران!L39+سروآباد!L39+دهگلان!L39</f>
        <v>0</v>
      </c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>
        <f>بانه!D40+بیجار!D40+سقز!D40+سنندج!D40+قروه!D40+مریوان!D40+ذیواندره!D40+کامیاران!D40+سروآباد!D40+دهگلان!D40</f>
        <v>0</v>
      </c>
      <c r="E40" s="23">
        <f>بانه!E40+بیجار!E40+سقز!E40+سنندج!E40+قروه!E40+مریوان!E40+ذیواندره!E40+کامیاران!E40+سروآباد!E40+دهگلان!E40</f>
        <v>0</v>
      </c>
      <c r="F40" s="24">
        <f t="shared" si="21"/>
        <v>0</v>
      </c>
      <c r="G40" s="23">
        <f>بانه!G40+بیجار!G40+سقز!G40+سنندج!G40+قروه!G40+مریوان!G40+ذیواندره!G40+کامیاران!G40+سروآباد!G40+دهگلان!G40</f>
        <v>0</v>
      </c>
      <c r="H40" s="23">
        <f>بانه!H40+بیجار!H40+سقز!H40+سنندج!H40+قروه!H40+مریوان!H40+ذیواندره!H40+کامیاران!H40+سروآباد!H40+دهگلان!H40</f>
        <v>0</v>
      </c>
      <c r="I40" s="24">
        <f t="shared" si="22"/>
        <v>0</v>
      </c>
      <c r="J40" s="24">
        <f t="shared" si="23"/>
        <v>0</v>
      </c>
      <c r="K40" s="23">
        <f>بانه!K40+بیجار!K40+سقز!K40+سنندج!K40+قروه!K40+مریوان!K40+ذیواندره!K40+کامیاران!K40+سروآباد!K40+دهگلان!K40</f>
        <v>0</v>
      </c>
      <c r="L40" s="23">
        <f>بانه!L40+بیجار!L40+سقز!L40+سنندج!L40+قروه!L40+مریوان!L40+ذیواندره!L40+کامیاران!L40+سروآباد!L40+دهگلان!L40</f>
        <v>0</v>
      </c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5</v>
      </c>
      <c r="E41" s="26">
        <f t="shared" ref="E41:M41" si="25">SUM(E34:E40)</f>
        <v>31</v>
      </c>
      <c r="F41" s="26">
        <f t="shared" si="25"/>
        <v>36</v>
      </c>
      <c r="G41" s="26">
        <f t="shared" si="25"/>
        <v>48</v>
      </c>
      <c r="H41" s="26">
        <f t="shared" si="25"/>
        <v>172</v>
      </c>
      <c r="I41" s="26">
        <f t="shared" si="25"/>
        <v>220</v>
      </c>
      <c r="J41" s="26">
        <f t="shared" si="25"/>
        <v>256</v>
      </c>
      <c r="K41" s="26">
        <f t="shared" si="25"/>
        <v>205</v>
      </c>
      <c r="L41" s="26">
        <f t="shared" si="25"/>
        <v>503.5</v>
      </c>
      <c r="M41" s="26">
        <f t="shared" si="25"/>
        <v>708.5</v>
      </c>
      <c r="N41" s="25">
        <f t="shared" si="4"/>
        <v>4270.83</v>
      </c>
      <c r="O41" s="25">
        <f t="shared" si="4"/>
        <v>2927.33</v>
      </c>
    </row>
    <row r="42" spans="1:15" x14ac:dyDescent="0.2">
      <c r="A42" s="34" t="s">
        <v>55</v>
      </c>
      <c r="B42" s="35" t="s">
        <v>56</v>
      </c>
      <c r="C42" s="35"/>
      <c r="D42" s="23">
        <f>بانه!D42+بیجار!D42+سقز!D42+سنندج!D42+قروه!D42+مریوان!D42+ذیواندره!D42+کامیاران!D42+سروآباد!D42+دهگلان!D42</f>
        <v>0</v>
      </c>
      <c r="E42" s="23">
        <f>بانه!E42+بیجار!E42+سقز!E42+سنندج!E42+قروه!E42+مریوان!E42+ذیواندره!E42+کامیاران!E42+سروآباد!E42+دهگلان!E42</f>
        <v>0</v>
      </c>
      <c r="F42" s="24">
        <f t="shared" ref="F42:F49" si="26">D42+E42</f>
        <v>0</v>
      </c>
      <c r="G42" s="23">
        <f>بانه!G42+بیجار!G42+سقز!G42+سنندج!G42+قروه!G42+مریوان!G42+ذیواندره!G42+کامیاران!G42+سروآباد!G42+دهگلان!G42</f>
        <v>0</v>
      </c>
      <c r="H42" s="23">
        <f>بانه!H42+بیجار!H42+سقز!H42+سنندج!H42+قروه!H42+مریوان!H42+ذیواندره!H42+کامیاران!H42+سروآباد!H42+دهگلان!H42</f>
        <v>0</v>
      </c>
      <c r="I42" s="24">
        <f t="shared" ref="I42:I49" si="27">G42+H42</f>
        <v>0</v>
      </c>
      <c r="J42" s="24">
        <f t="shared" ref="J42:J49" si="28">I42+F42</f>
        <v>0</v>
      </c>
      <c r="K42" s="23">
        <f>بانه!K42+بیجار!K42+سقز!K42+سنندج!K42+قروه!K42+مریوان!K42+ذیواندره!K42+کامیاران!K42+سروآباد!K42+دهگلان!K42</f>
        <v>0</v>
      </c>
      <c r="L42" s="23">
        <f>بانه!L42+بیجار!L42+سقز!L42+سنندج!L42+قروه!L42+مریوان!L42+ذیواندره!L42+کامیاران!L42+سروآباد!L42+دهگلان!L42</f>
        <v>0</v>
      </c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>
        <f>بانه!D43+بیجار!D43+سقز!D43+سنندج!D43+قروه!D43+مریوان!D43+ذیواندره!D43+کامیاران!D43+سروآباد!D43+دهگلان!D43</f>
        <v>0</v>
      </c>
      <c r="E43" s="23">
        <f>بانه!E43+بیجار!E43+سقز!E43+سنندج!E43+قروه!E43+مریوان!E43+ذیواندره!E43+کامیاران!E43+سروآباد!E43+دهگلان!E43</f>
        <v>0</v>
      </c>
      <c r="F43" s="24">
        <f t="shared" si="26"/>
        <v>0</v>
      </c>
      <c r="G43" s="23">
        <f>بانه!G43+بیجار!G43+سقز!G43+سنندج!G43+قروه!G43+مریوان!G43+ذیواندره!G43+کامیاران!G43+سروآباد!G43+دهگلان!G43</f>
        <v>0</v>
      </c>
      <c r="H43" s="23">
        <f>بانه!H43+بیجار!H43+سقز!H43+سنندج!H43+قروه!H43+مریوان!H43+ذیواندره!H43+کامیاران!H43+سروآباد!H43+دهگلان!H43</f>
        <v>0</v>
      </c>
      <c r="I43" s="24">
        <f t="shared" si="27"/>
        <v>0</v>
      </c>
      <c r="J43" s="24">
        <f t="shared" si="28"/>
        <v>0</v>
      </c>
      <c r="K43" s="23">
        <f>بانه!K43+بیجار!K43+سقز!K43+سنندج!K43+قروه!K43+مریوان!K43+ذیواندره!K43+کامیاران!K43+سروآباد!K43+دهگلان!K43</f>
        <v>0</v>
      </c>
      <c r="L43" s="23">
        <f>بانه!L43+بیجار!L43+سقز!L43+سنندج!L43+قروه!L43+مریوان!L43+ذیواندره!L43+کامیاران!L43+سروآباد!L43+دهگلان!L43</f>
        <v>0</v>
      </c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>
        <f>بانه!D44+بیجار!D44+سقز!D44+سنندج!D44+قروه!D44+مریوان!D44+ذیواندره!D44+کامیاران!D44+سروآباد!D44+دهگلان!D44</f>
        <v>0</v>
      </c>
      <c r="E44" s="23">
        <f>بانه!E44+بیجار!E44+سقز!E44+سنندج!E44+قروه!E44+مریوان!E44+ذیواندره!E44+کامیاران!E44+سروآباد!E44+دهگلان!E44</f>
        <v>0</v>
      </c>
      <c r="F44" s="24">
        <f t="shared" si="26"/>
        <v>0</v>
      </c>
      <c r="G44" s="23">
        <f>بانه!G44+بیجار!G44+سقز!G44+سنندج!G44+قروه!G44+مریوان!G44+ذیواندره!G44+کامیاران!G44+سروآباد!G44+دهگلان!G44</f>
        <v>0</v>
      </c>
      <c r="H44" s="23">
        <f>بانه!H44+بیجار!H44+سقز!H44+سنندج!H44+قروه!H44+مریوان!H44+ذیواندره!H44+کامیاران!H44+سروآباد!H44+دهگلان!H44</f>
        <v>0</v>
      </c>
      <c r="I44" s="24">
        <f t="shared" si="27"/>
        <v>0</v>
      </c>
      <c r="J44" s="24">
        <f t="shared" si="28"/>
        <v>0</v>
      </c>
      <c r="K44" s="23">
        <f>بانه!K44+بیجار!K44+سقز!K44+سنندج!K44+قروه!K44+مریوان!K44+ذیواندره!K44+کامیاران!K44+سروآباد!K44+دهگلان!K44</f>
        <v>0</v>
      </c>
      <c r="L44" s="23">
        <f>بانه!L44+بیجار!L44+سقز!L44+سنندج!L44+قروه!L44+مریوان!L44+ذیواندره!L44+کامیاران!L44+سروآباد!L44+دهگلان!L44</f>
        <v>0</v>
      </c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>
        <f>بانه!D45+بیجار!D45+سقز!D45+سنندج!D45+قروه!D45+مریوان!D45+ذیواندره!D45+کامیاران!D45+سروآباد!D45+دهگلان!D45</f>
        <v>0</v>
      </c>
      <c r="E45" s="23">
        <f>بانه!E45+بیجار!E45+سقز!E45+سنندج!E45+قروه!E45+مریوان!E45+ذیواندره!E45+کامیاران!E45+سروآباد!E45+دهگلان!E45</f>
        <v>0</v>
      </c>
      <c r="F45" s="24">
        <f t="shared" si="26"/>
        <v>0</v>
      </c>
      <c r="G45" s="23">
        <f>بانه!G45+بیجار!G45+سقز!G45+سنندج!G45+قروه!G45+مریوان!G45+ذیواندره!G45+کامیاران!G45+سروآباد!G45+دهگلان!G45</f>
        <v>0</v>
      </c>
      <c r="H45" s="23">
        <f>بانه!H45+بیجار!H45+سقز!H45+سنندج!H45+قروه!H45+مریوان!H45+ذیواندره!H45+کامیاران!H45+سروآباد!H45+دهگلان!H45</f>
        <v>0</v>
      </c>
      <c r="I45" s="24">
        <f t="shared" si="27"/>
        <v>0</v>
      </c>
      <c r="J45" s="24">
        <f t="shared" si="28"/>
        <v>0</v>
      </c>
      <c r="K45" s="23">
        <f>بانه!K45+بیجار!K45+سقز!K45+سنندج!K45+قروه!K45+مریوان!K45+ذیواندره!K45+کامیاران!K45+سروآباد!K45+دهگلان!K45</f>
        <v>0</v>
      </c>
      <c r="L45" s="23">
        <f>بانه!L45+بیجار!L45+سقز!L45+سنندج!L45+قروه!L45+مریوان!L45+ذیواندره!L45+کامیاران!L45+سروآباد!L45+دهگلان!L45</f>
        <v>0</v>
      </c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>
        <f>بانه!D46+بیجار!D46+سقز!D46+سنندج!D46+قروه!D46+مریوان!D46+ذیواندره!D46+کامیاران!D46+سروآباد!D46+دهگلان!D46</f>
        <v>0</v>
      </c>
      <c r="E46" s="23">
        <f>بانه!E46+بیجار!E46+سقز!E46+سنندج!E46+قروه!E46+مریوان!E46+ذیواندره!E46+کامیاران!E46+سروآباد!E46+دهگلان!E46</f>
        <v>0</v>
      </c>
      <c r="F46" s="24">
        <f t="shared" si="26"/>
        <v>0</v>
      </c>
      <c r="G46" s="23">
        <f>بانه!G46+بیجار!G46+سقز!G46+سنندج!G46+قروه!G46+مریوان!G46+ذیواندره!G46+کامیاران!G46+سروآباد!G46+دهگلان!G46</f>
        <v>0</v>
      </c>
      <c r="H46" s="23">
        <f>بانه!H46+بیجار!H46+سقز!H46+سنندج!H46+قروه!H46+مریوان!H46+ذیواندره!H46+کامیاران!H46+سروآباد!H46+دهگلان!H46</f>
        <v>0</v>
      </c>
      <c r="I46" s="24">
        <f t="shared" si="27"/>
        <v>0</v>
      </c>
      <c r="J46" s="24">
        <f t="shared" si="28"/>
        <v>0</v>
      </c>
      <c r="K46" s="23">
        <f>بانه!K46+بیجار!K46+سقز!K46+سنندج!K46+قروه!K46+مریوان!K46+ذیواندره!K46+کامیاران!K46+سروآباد!K46+دهگلان!K46</f>
        <v>0</v>
      </c>
      <c r="L46" s="23">
        <f>بانه!L46+بیجار!L46+سقز!L46+سنندج!L46+قروه!L46+مریوان!L46+ذیواندره!L46+کامیاران!L46+سروآباد!L46+دهگلان!L46</f>
        <v>0</v>
      </c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>
        <f>بانه!D47+بیجار!D47+سقز!D47+سنندج!D47+قروه!D47+مریوان!D47+ذیواندره!D47+کامیاران!D47+سروآباد!D47+دهگلان!D47</f>
        <v>0</v>
      </c>
      <c r="E47" s="23">
        <f>بانه!E47+بیجار!E47+سقز!E47+سنندج!E47+قروه!E47+مریوان!E47+ذیواندره!E47+کامیاران!E47+سروآباد!E47+دهگلان!E47</f>
        <v>0</v>
      </c>
      <c r="F47" s="24">
        <f t="shared" si="26"/>
        <v>0</v>
      </c>
      <c r="G47" s="23">
        <f>بانه!G47+بیجار!G47+سقز!G47+سنندج!G47+قروه!G47+مریوان!G47+ذیواندره!G47+کامیاران!G47+سروآباد!G47+دهگلان!G47</f>
        <v>0</v>
      </c>
      <c r="H47" s="23">
        <f>بانه!H47+بیجار!H47+سقز!H47+سنندج!H47+قروه!H47+مریوان!H47+ذیواندره!H47+کامیاران!H47+سروآباد!H47+دهگلان!H47</f>
        <v>0</v>
      </c>
      <c r="I47" s="24">
        <f t="shared" si="27"/>
        <v>0</v>
      </c>
      <c r="J47" s="24">
        <f t="shared" si="28"/>
        <v>0</v>
      </c>
      <c r="K47" s="23">
        <f>بانه!K47+بیجار!K47+سقز!K47+سنندج!K47+قروه!K47+مریوان!K47+ذیواندره!K47+کامیاران!K47+سروآباد!K47+دهگلان!K47</f>
        <v>0</v>
      </c>
      <c r="L47" s="23">
        <f>بانه!L47+بیجار!L47+سقز!L47+سنندج!L47+قروه!L47+مریوان!L47+ذیواندره!L47+کامیاران!L47+سروآباد!L47+دهگلان!L47</f>
        <v>0</v>
      </c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>
        <f>بانه!D48+بیجار!D48+سقز!D48+سنندج!D48+قروه!D48+مریوان!D48+ذیواندره!D48+کامیاران!D48+سروآباد!D48+دهگلان!D48</f>
        <v>0</v>
      </c>
      <c r="E48" s="23">
        <f>بانه!E48+بیجار!E48+سقز!E48+سنندج!E48+قروه!E48+مریوان!E48+ذیواندره!E48+کامیاران!E48+سروآباد!E48+دهگلان!E48</f>
        <v>0</v>
      </c>
      <c r="F48" s="24">
        <f t="shared" si="26"/>
        <v>0</v>
      </c>
      <c r="G48" s="23">
        <f>بانه!G48+بیجار!G48+سقز!G48+سنندج!G48+قروه!G48+مریوان!G48+ذیواندره!G48+کامیاران!G48+سروآباد!G48+دهگلان!G48</f>
        <v>0</v>
      </c>
      <c r="H48" s="23">
        <f>بانه!H48+بیجار!H48+سقز!H48+سنندج!H48+قروه!H48+مریوان!H48+ذیواندره!H48+کامیاران!H48+سروآباد!H48+دهگلان!H48</f>
        <v>0</v>
      </c>
      <c r="I48" s="24">
        <f t="shared" si="27"/>
        <v>0</v>
      </c>
      <c r="J48" s="24">
        <f t="shared" si="28"/>
        <v>0</v>
      </c>
      <c r="K48" s="23">
        <f>بانه!K48+بیجار!K48+سقز!K48+سنندج!K48+قروه!K48+مریوان!K48+ذیواندره!K48+کامیاران!K48+سروآباد!K48+دهگلان!K48</f>
        <v>0</v>
      </c>
      <c r="L48" s="23">
        <f>بانه!L48+بیجار!L48+سقز!L48+سنندج!L48+قروه!L48+مریوان!L48+ذیواندره!L48+کامیاران!L48+سروآباد!L48+دهگلان!L48</f>
        <v>0</v>
      </c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>
        <f>بانه!D49+بیجار!D49+سقز!D49+سنندج!D49+قروه!D49+مریوان!D49+ذیواندره!D49+کامیاران!D49+سروآباد!D49+دهگلان!D49</f>
        <v>0</v>
      </c>
      <c r="E49" s="23">
        <f>بانه!E49+بیجار!E49+سقز!E49+سنندج!E49+قروه!E49+مریوان!E49+ذیواندره!E49+کامیاران!E49+سروآباد!E49+دهگلان!E49</f>
        <v>0</v>
      </c>
      <c r="F49" s="24">
        <f t="shared" si="26"/>
        <v>0</v>
      </c>
      <c r="G49" s="23">
        <f>بانه!G49+بیجار!G49+سقز!G49+سنندج!G49+قروه!G49+مریوان!G49+ذیواندره!G49+کامیاران!G49+سروآباد!G49+دهگلان!G49</f>
        <v>0</v>
      </c>
      <c r="H49" s="23">
        <f>بانه!H49+بیجار!H49+سقز!H49+سنندج!H49+قروه!H49+مریوان!H49+ذیواندره!H49+کامیاران!H49+سروآباد!H49+دهگلان!H49</f>
        <v>0</v>
      </c>
      <c r="I49" s="24">
        <f t="shared" si="27"/>
        <v>0</v>
      </c>
      <c r="J49" s="24">
        <f t="shared" si="28"/>
        <v>0</v>
      </c>
      <c r="K49" s="23">
        <f>بانه!K49+بیجار!K49+سقز!K49+سنندج!K49+قروه!K49+مریوان!K49+ذیواندره!K49+کامیاران!K49+سروآباد!K49+دهگلان!K49</f>
        <v>0</v>
      </c>
      <c r="L49" s="23">
        <f>بانه!L49+بیجار!L49+سقز!L49+سنندج!L49+قروه!L49+مریوان!L49+ذیواندره!L49+کامیاران!L49+سروآباد!L49+دهگلان!L49</f>
        <v>0</v>
      </c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>
        <f>بانه!D51+بیجار!D51+سقز!D51+سنندج!D51+قروه!D51+مریوان!D51+ذیواندره!D51+کامیاران!D51+سروآباد!D51+دهگلان!D51</f>
        <v>115</v>
      </c>
      <c r="E51" s="23">
        <f>بانه!E51+بیجار!E51+سقز!E51+سنندج!E51+قروه!E51+مریوان!E51+ذیواندره!E51+کامیاران!E51+سروآباد!E51+دهگلان!E51</f>
        <v>0</v>
      </c>
      <c r="F51" s="24">
        <f t="shared" ref="F51:F57" si="31">D51+E51</f>
        <v>115</v>
      </c>
      <c r="G51" s="23">
        <f>بانه!G51+بیجار!G51+سقز!G51+سنندج!G51+قروه!G51+مریوان!G51+ذیواندره!G51+کامیاران!G51+سروآباد!G51+دهگلان!G51</f>
        <v>260</v>
      </c>
      <c r="H51" s="23">
        <f>بانه!H51+بیجار!H51+سقز!H51+سنندج!H51+قروه!H51+مریوان!H51+ذیواندره!H51+کامیاران!H51+سروآباد!H51+دهگلان!H51</f>
        <v>2</v>
      </c>
      <c r="I51" s="24">
        <f t="shared" ref="I51:I57" si="32">G51+H51</f>
        <v>262</v>
      </c>
      <c r="J51" s="24">
        <f t="shared" ref="J51:J57" si="33">I51+F51</f>
        <v>377</v>
      </c>
      <c r="K51" s="23">
        <f>بانه!K51+بیجار!K51+سقز!K51+سنندج!K51+قروه!K51+مریوان!K51+ذیواندره!K51+کامیاران!K51+سروآباد!K51+دهگلان!K51</f>
        <v>4572</v>
      </c>
      <c r="L51" s="23">
        <f>بانه!L51+بیجار!L51+سقز!L51+سنندج!L51+قروه!L51+مریوان!L51+ذیواندره!L51+کامیاران!L51+سروآباد!L51+دهگلان!L51</f>
        <v>10</v>
      </c>
      <c r="M51" s="24">
        <f t="shared" ref="M51:M57" si="34">K51+L51</f>
        <v>4582</v>
      </c>
      <c r="N51" s="24">
        <f t="shared" si="4"/>
        <v>17584.62</v>
      </c>
      <c r="O51" s="24">
        <f t="shared" si="4"/>
        <v>5000</v>
      </c>
    </row>
    <row r="52" spans="1:15" x14ac:dyDescent="0.2">
      <c r="A52" s="34"/>
      <c r="B52" s="35" t="s">
        <v>67</v>
      </c>
      <c r="C52" s="35"/>
      <c r="D52" s="23">
        <f>بانه!D52+بیجار!D52+سقز!D52+سنندج!D52+قروه!D52+مریوان!D52+ذیواندره!D52+کامیاران!D52+سروآباد!D52+دهگلان!D52</f>
        <v>12</v>
      </c>
      <c r="E52" s="23">
        <f>بانه!E52+بیجار!E52+سقز!E52+سنندج!E52+قروه!E52+مریوان!E52+ذیواندره!E52+کامیاران!E52+سروآباد!E52+دهگلان!E52</f>
        <v>2</v>
      </c>
      <c r="F52" s="24">
        <f t="shared" si="31"/>
        <v>14</v>
      </c>
      <c r="G52" s="23">
        <f>بانه!G52+بیجار!G52+سقز!G52+سنندج!G52+قروه!G52+مریوان!G52+ذیواندره!G52+کامیاران!G52+سروآباد!G52+دهگلان!G52</f>
        <v>52</v>
      </c>
      <c r="H52" s="23">
        <f>بانه!H52+بیجار!H52+سقز!H52+سنندج!H52+قروه!H52+مریوان!H52+ذیواندره!H52+کامیاران!H52+سروآباد!H52+دهگلان!H52</f>
        <v>15</v>
      </c>
      <c r="I52" s="24">
        <f t="shared" si="32"/>
        <v>67</v>
      </c>
      <c r="J52" s="24">
        <f t="shared" si="33"/>
        <v>81</v>
      </c>
      <c r="K52" s="23">
        <f>بانه!K52+بیجار!K52+سقز!K52+سنندج!K52+قروه!K52+مریوان!K52+ذیواندره!K52+کامیاران!K52+سروآباد!K52+دهگلان!K52</f>
        <v>460</v>
      </c>
      <c r="L52" s="23">
        <f>بانه!L52+بیجار!L52+سقز!L52+سنندج!L52+قروه!L52+مریوان!L52+ذیواندره!L52+کامیاران!L52+سروآباد!L52+دهگلان!L52</f>
        <v>45</v>
      </c>
      <c r="M52" s="24">
        <f t="shared" si="34"/>
        <v>505</v>
      </c>
      <c r="N52" s="24">
        <f t="shared" si="4"/>
        <v>8846.15</v>
      </c>
      <c r="O52" s="24">
        <f t="shared" si="4"/>
        <v>3000</v>
      </c>
    </row>
    <row r="53" spans="1:15" x14ac:dyDescent="0.2">
      <c r="A53" s="34"/>
      <c r="B53" s="35" t="s">
        <v>68</v>
      </c>
      <c r="C53" s="35"/>
      <c r="D53" s="23">
        <f>بانه!D53+بیجار!D53+سقز!D53+سنندج!D53+قروه!D53+مریوان!D53+ذیواندره!D53+کامیاران!D53+سروآباد!D53+دهگلان!D53</f>
        <v>1</v>
      </c>
      <c r="E53" s="23">
        <f>بانه!E53+بیجار!E53+سقز!E53+سنندج!E53+قروه!E53+مریوان!E53+ذیواندره!E53+کامیاران!E53+سروآباد!E53+دهگلان!E53</f>
        <v>0</v>
      </c>
      <c r="F53" s="24">
        <f t="shared" si="31"/>
        <v>1</v>
      </c>
      <c r="G53" s="23">
        <f>بانه!G53+بیجار!G53+سقز!G53+سنندج!G53+قروه!G53+مریوان!G53+ذیواندره!G53+کامیاران!G53+سروآباد!G53+دهگلان!G53</f>
        <v>2</v>
      </c>
      <c r="H53" s="23">
        <f>بانه!H53+بیجار!H53+سقز!H53+سنندج!H53+قروه!H53+مریوان!H53+ذیواندره!H53+کامیاران!H53+سروآباد!H53+دهگلان!H53</f>
        <v>0</v>
      </c>
      <c r="I53" s="24">
        <f t="shared" si="32"/>
        <v>2</v>
      </c>
      <c r="J53" s="24">
        <f t="shared" si="33"/>
        <v>3</v>
      </c>
      <c r="K53" s="23">
        <f>بانه!K53+بیجار!K53+سقز!K53+سنندج!K53+قروه!K53+مریوان!K53+ذیواندره!K53+کامیاران!K53+سروآباد!K53+دهگلان!K53</f>
        <v>6</v>
      </c>
      <c r="L53" s="23">
        <f>بانه!L53+بیجار!L53+سقز!L53+سنندج!L53+قروه!L53+مریوان!L53+ذیواندره!L53+کامیاران!L53+سروآباد!L53+دهگلان!L53</f>
        <v>0</v>
      </c>
      <c r="M53" s="24">
        <f t="shared" si="34"/>
        <v>6</v>
      </c>
      <c r="N53" s="24">
        <f t="shared" si="4"/>
        <v>3000</v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>
        <f>بانه!D54+بیجار!D54+سقز!D54+سنندج!D54+قروه!D54+مریوان!D54+ذیواندره!D54+کامیاران!D54+سروآباد!D54+دهگلان!D54</f>
        <v>0</v>
      </c>
      <c r="E54" s="23">
        <f>بانه!E54+بیجار!E54+سقز!E54+سنندج!E54+قروه!E54+مریوان!E54+ذیواندره!E54+کامیاران!E54+سروآباد!E54+دهگلان!E54</f>
        <v>0</v>
      </c>
      <c r="F54" s="24">
        <f t="shared" si="31"/>
        <v>0</v>
      </c>
      <c r="G54" s="23">
        <f>بانه!G54+بیجار!G54+سقز!G54+سنندج!G54+قروه!G54+مریوان!G54+ذیواندره!G54+کامیاران!G54+سروآباد!G54+دهگلان!G54</f>
        <v>0</v>
      </c>
      <c r="H54" s="23">
        <f>بانه!H54+بیجار!H54+سقز!H54+سنندج!H54+قروه!H54+مریوان!H54+ذیواندره!H54+کامیاران!H54+سروآباد!H54+دهگلان!H54</f>
        <v>0</v>
      </c>
      <c r="I54" s="24">
        <f t="shared" si="32"/>
        <v>0</v>
      </c>
      <c r="J54" s="24">
        <f t="shared" si="33"/>
        <v>0</v>
      </c>
      <c r="K54" s="23">
        <f>بانه!K54+بیجار!K54+سقز!K54+سنندج!K54+قروه!K54+مریوان!K54+ذیواندره!K54+کامیاران!K54+سروآباد!K54+دهگلان!K54</f>
        <v>0</v>
      </c>
      <c r="L54" s="23">
        <f>بانه!L54+بیجار!L54+سقز!L54+سنندج!L54+قروه!L54+مریوان!L54+ذیواندره!L54+کامیاران!L54+سروآباد!L54+دهگلان!L54</f>
        <v>0</v>
      </c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>
        <f>بانه!D55+بیجار!D55+سقز!D55+سنندج!D55+قروه!D55+مریوان!D55+ذیواندره!D55+کامیاران!D55+سروآباد!D55+دهگلان!D55</f>
        <v>0</v>
      </c>
      <c r="E55" s="23">
        <f>بانه!E55+بیجار!E55+سقز!E55+سنندج!E55+قروه!E55+مریوان!E55+ذیواندره!E55+کامیاران!E55+سروآباد!E55+دهگلان!E55</f>
        <v>0</v>
      </c>
      <c r="F55" s="24">
        <f t="shared" si="31"/>
        <v>0</v>
      </c>
      <c r="G55" s="23">
        <f>بانه!G55+بیجار!G55+سقز!G55+سنندج!G55+قروه!G55+مریوان!G55+ذیواندره!G55+کامیاران!G55+سروآباد!G55+دهگلان!G55</f>
        <v>0</v>
      </c>
      <c r="H55" s="23">
        <f>بانه!H55+بیجار!H55+سقز!H55+سنندج!H55+قروه!H55+مریوان!H55+ذیواندره!H55+کامیاران!H55+سروآباد!H55+دهگلان!H55</f>
        <v>0</v>
      </c>
      <c r="I55" s="24">
        <f t="shared" si="32"/>
        <v>0</v>
      </c>
      <c r="J55" s="24">
        <f t="shared" si="33"/>
        <v>0</v>
      </c>
      <c r="K55" s="23">
        <f>بانه!K55+بیجار!K55+سقز!K55+سنندج!K55+قروه!K55+مریوان!K55+ذیواندره!K55+کامیاران!K55+سروآباد!K55+دهگلان!K55</f>
        <v>0</v>
      </c>
      <c r="L55" s="23">
        <f>بانه!L55+بیجار!L55+سقز!L55+سنندج!L55+قروه!L55+مریوان!L55+ذیواندره!L55+کامیاران!L55+سروآباد!L55+دهگلان!L55</f>
        <v>0</v>
      </c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>
        <f>بانه!D56+بیجار!D56+سقز!D56+سنندج!D56+قروه!D56+مریوان!D56+ذیواندره!D56+کامیاران!D56+سروآباد!D56+دهگلان!D56</f>
        <v>0</v>
      </c>
      <c r="E56" s="23">
        <f>بانه!E56+بیجار!E56+سقز!E56+سنندج!E56+قروه!E56+مریوان!E56+ذیواندره!E56+کامیاران!E56+سروآباد!E56+دهگلان!E56</f>
        <v>0</v>
      </c>
      <c r="F56" s="24">
        <f t="shared" si="31"/>
        <v>0</v>
      </c>
      <c r="G56" s="23">
        <f>بانه!G56+بیجار!G56+سقز!G56+سنندج!G56+قروه!G56+مریوان!G56+ذیواندره!G56+کامیاران!G56+سروآباد!G56+دهگلان!G56</f>
        <v>0</v>
      </c>
      <c r="H56" s="23">
        <f>بانه!H56+بیجار!H56+سقز!H56+سنندج!H56+قروه!H56+مریوان!H56+ذیواندره!H56+کامیاران!H56+سروآباد!H56+دهگلان!H56</f>
        <v>0</v>
      </c>
      <c r="I56" s="24">
        <f t="shared" si="32"/>
        <v>0</v>
      </c>
      <c r="J56" s="24">
        <f t="shared" si="33"/>
        <v>0</v>
      </c>
      <c r="K56" s="23">
        <f>بانه!K56+بیجار!K56+سقز!K56+سنندج!K56+قروه!K56+مریوان!K56+ذیواندره!K56+کامیاران!K56+سروآباد!K56+دهگلان!K56</f>
        <v>0</v>
      </c>
      <c r="L56" s="23">
        <f>بانه!L56+بیجار!L56+سقز!L56+سنندج!L56+قروه!L56+مریوان!L56+ذیواندره!L56+کامیاران!L56+سروآباد!L56+دهگلان!L56</f>
        <v>0</v>
      </c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>
        <f>بانه!D57+بیجار!D57+سقز!D57+سنندج!D57+قروه!D57+مریوان!D57+ذیواندره!D57+کامیاران!D57+سروآباد!D57+دهگلان!D57</f>
        <v>0</v>
      </c>
      <c r="E57" s="23">
        <f>بانه!E57+بیجار!E57+سقز!E57+سنندج!E57+قروه!E57+مریوان!E57+ذیواندره!E57+کامیاران!E57+سروآباد!E57+دهگلان!E57</f>
        <v>0</v>
      </c>
      <c r="F57" s="24">
        <f t="shared" si="31"/>
        <v>0</v>
      </c>
      <c r="G57" s="23">
        <f>بانه!G57+بیجار!G57+سقز!G57+سنندج!G57+قروه!G57+مریوان!G57+ذیواندره!G57+کامیاران!G57+سروآباد!G57+دهگلان!G57</f>
        <v>0</v>
      </c>
      <c r="H57" s="23">
        <f>بانه!H57+بیجار!H57+سقز!H57+سنندج!H57+قروه!H57+مریوان!H57+ذیواندره!H57+کامیاران!H57+سروآباد!H57+دهگلان!H57</f>
        <v>0</v>
      </c>
      <c r="I57" s="24">
        <f t="shared" si="32"/>
        <v>0</v>
      </c>
      <c r="J57" s="24">
        <f t="shared" si="33"/>
        <v>0</v>
      </c>
      <c r="K57" s="23">
        <f>بانه!K57+بیجار!K57+سقز!K57+سنندج!K57+قروه!K57+مریوان!K57+ذیواندره!K57+کامیاران!K57+سروآباد!K57+دهگلان!K57</f>
        <v>0</v>
      </c>
      <c r="L57" s="23">
        <f>بانه!L57+بیجار!L57+سقز!L57+سنندج!L57+قروه!L57+مریوان!L57+ذیواندره!L57+کامیاران!L57+سروآباد!L57+دهگلان!L57</f>
        <v>0</v>
      </c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128</v>
      </c>
      <c r="E58" s="26">
        <f t="shared" ref="E58:M58" si="35">SUM(E42:E57)-E50</f>
        <v>2</v>
      </c>
      <c r="F58" s="26">
        <f t="shared" si="35"/>
        <v>130</v>
      </c>
      <c r="G58" s="26">
        <f t="shared" si="35"/>
        <v>314</v>
      </c>
      <c r="H58" s="26">
        <f t="shared" si="35"/>
        <v>17</v>
      </c>
      <c r="I58" s="26">
        <f t="shared" si="35"/>
        <v>331</v>
      </c>
      <c r="J58" s="26">
        <f t="shared" si="35"/>
        <v>461</v>
      </c>
      <c r="K58" s="26">
        <f t="shared" si="35"/>
        <v>5038</v>
      </c>
      <c r="L58" s="26">
        <f t="shared" si="35"/>
        <v>55</v>
      </c>
      <c r="M58" s="26">
        <f t="shared" si="35"/>
        <v>5093</v>
      </c>
      <c r="N58" s="25">
        <f t="shared" si="4"/>
        <v>16044.59</v>
      </c>
      <c r="O58" s="25">
        <f t="shared" si="4"/>
        <v>3235.29</v>
      </c>
    </row>
    <row r="59" spans="1:15" x14ac:dyDescent="0.2">
      <c r="A59" s="34" t="s">
        <v>74</v>
      </c>
      <c r="B59" s="35" t="s">
        <v>75</v>
      </c>
      <c r="C59" s="35"/>
      <c r="D59" s="23">
        <f>بانه!D59+بیجار!D59+سقز!D59+سنندج!D59+قروه!D59+مریوان!D59+ذیواندره!D59+کامیاران!D59+سروآباد!D59+دهگلان!D59</f>
        <v>0</v>
      </c>
      <c r="E59" s="23">
        <f>بانه!E59+بیجار!E59+سقز!E59+سنندج!E59+قروه!E59+مریوان!E59+ذیواندره!E59+کامیاران!E59+سروآباد!E59+دهگلان!E59</f>
        <v>0</v>
      </c>
      <c r="F59" s="24">
        <f t="shared" ref="F59:F67" si="36">D59+E59</f>
        <v>0</v>
      </c>
      <c r="G59" s="23">
        <f>بانه!G59+بیجار!G59+سقز!G59+سنندج!G59+قروه!G59+مریوان!G59+ذیواندره!G59+کامیاران!G59+سروآباد!G59+دهگلان!G59</f>
        <v>0</v>
      </c>
      <c r="H59" s="23">
        <f>بانه!H59+بیجار!H59+سقز!H59+سنندج!H59+قروه!H59+مریوان!H59+ذیواندره!H59+کامیاران!H59+سروآباد!H59+دهگلان!H59</f>
        <v>0</v>
      </c>
      <c r="I59" s="24">
        <f t="shared" ref="I59:I67" si="37">G59+H59</f>
        <v>0</v>
      </c>
      <c r="J59" s="24">
        <f t="shared" ref="J59:J67" si="38">I59+F59</f>
        <v>0</v>
      </c>
      <c r="K59" s="23">
        <f>بانه!K59+بیجار!K59+سقز!K59+سنندج!K59+قروه!K59+مریوان!K59+ذیواندره!K59+کامیاران!K59+سروآباد!K59+دهگلان!K59</f>
        <v>0</v>
      </c>
      <c r="L59" s="23">
        <f>بانه!L59+بیجار!L59+سقز!L59+سنندج!L59+قروه!L59+مریوان!L59+ذیواندره!L59+کامیاران!L59+سروآباد!L59+دهگلان!L59</f>
        <v>0</v>
      </c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>
        <f>بانه!D60+بیجار!D60+سقز!D60+سنندج!D60+قروه!D60+مریوان!D60+ذیواندره!D60+کامیاران!D60+سروآباد!D60+دهگلان!D60</f>
        <v>0</v>
      </c>
      <c r="E60" s="23">
        <f>بانه!E60+بیجار!E60+سقز!E60+سنندج!E60+قروه!E60+مریوان!E60+ذیواندره!E60+کامیاران!E60+سروآباد!E60+دهگلان!E60</f>
        <v>0</v>
      </c>
      <c r="F60" s="24">
        <f t="shared" si="36"/>
        <v>0</v>
      </c>
      <c r="G60" s="23">
        <f>بانه!G60+بیجار!G60+سقز!G60+سنندج!G60+قروه!G60+مریوان!G60+ذیواندره!G60+کامیاران!G60+سروآباد!G60+دهگلان!G60</f>
        <v>0</v>
      </c>
      <c r="H60" s="23">
        <f>بانه!H60+بیجار!H60+سقز!H60+سنندج!H60+قروه!H60+مریوان!H60+ذیواندره!H60+کامیاران!H60+سروآباد!H60+دهگلان!H60</f>
        <v>0</v>
      </c>
      <c r="I60" s="24">
        <f t="shared" si="37"/>
        <v>0</v>
      </c>
      <c r="J60" s="24">
        <f t="shared" si="38"/>
        <v>0</v>
      </c>
      <c r="K60" s="23">
        <f>بانه!K60+بیجار!K60+سقز!K60+سنندج!K60+قروه!K60+مریوان!K60+ذیواندره!K60+کامیاران!K60+سروآباد!K60+دهگلان!K60</f>
        <v>0</v>
      </c>
      <c r="L60" s="23">
        <f>بانه!L60+بیجار!L60+سقز!L60+سنندج!L60+قروه!L60+مریوان!L60+ذیواندره!L60+کامیاران!L60+سروآباد!L60+دهگلان!L60</f>
        <v>0</v>
      </c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>
        <f>بانه!D61+بیجار!D61+سقز!D61+سنندج!D61+قروه!D61+مریوان!D61+ذیواندره!D61+کامیاران!D61+سروآباد!D61+دهگلان!D61</f>
        <v>0</v>
      </c>
      <c r="E61" s="23">
        <f>بانه!E61+بیجار!E61+سقز!E61+سنندج!E61+قروه!E61+مریوان!E61+ذیواندره!E61+کامیاران!E61+سروآباد!E61+دهگلان!E61</f>
        <v>0</v>
      </c>
      <c r="F61" s="24">
        <f t="shared" si="36"/>
        <v>0</v>
      </c>
      <c r="G61" s="23">
        <f>بانه!G61+بیجار!G61+سقز!G61+سنندج!G61+قروه!G61+مریوان!G61+ذیواندره!G61+کامیاران!G61+سروآباد!G61+دهگلان!G61</f>
        <v>0</v>
      </c>
      <c r="H61" s="23">
        <f>بانه!H61+بیجار!H61+سقز!H61+سنندج!H61+قروه!H61+مریوان!H61+ذیواندره!H61+کامیاران!H61+سروآباد!H61+دهگلان!H61</f>
        <v>0</v>
      </c>
      <c r="I61" s="24">
        <f t="shared" si="37"/>
        <v>0</v>
      </c>
      <c r="J61" s="24">
        <f t="shared" si="38"/>
        <v>0</v>
      </c>
      <c r="K61" s="23">
        <f>بانه!K61+بیجار!K61+سقز!K61+سنندج!K61+قروه!K61+مریوان!K61+ذیواندره!K61+کامیاران!K61+سروآباد!K61+دهگلان!K61</f>
        <v>0</v>
      </c>
      <c r="L61" s="23">
        <f>بانه!L61+بیجار!L61+سقز!L61+سنندج!L61+قروه!L61+مریوان!L61+ذیواندره!L61+کامیاران!L61+سروآباد!L61+دهگلان!L61</f>
        <v>0</v>
      </c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>
        <f>بانه!D62+بیجار!D62+سقز!D62+سنندج!D62+قروه!D62+مریوان!D62+ذیواندره!D62+کامیاران!D62+سروآباد!D62+دهگلان!D62</f>
        <v>0</v>
      </c>
      <c r="E62" s="23">
        <f>بانه!E62+بیجار!E62+سقز!E62+سنندج!E62+قروه!E62+مریوان!E62+ذیواندره!E62+کامیاران!E62+سروآباد!E62+دهگلان!E62</f>
        <v>0</v>
      </c>
      <c r="F62" s="24">
        <f t="shared" si="36"/>
        <v>0</v>
      </c>
      <c r="G62" s="23">
        <f>بانه!G62+بیجار!G62+سقز!G62+سنندج!G62+قروه!G62+مریوان!G62+ذیواندره!G62+کامیاران!G62+سروآباد!G62+دهگلان!G62</f>
        <v>0</v>
      </c>
      <c r="H62" s="23">
        <f>بانه!H62+بیجار!H62+سقز!H62+سنندج!H62+قروه!H62+مریوان!H62+ذیواندره!H62+کامیاران!H62+سروآباد!H62+دهگلان!H62</f>
        <v>0</v>
      </c>
      <c r="I62" s="24">
        <f t="shared" si="37"/>
        <v>0</v>
      </c>
      <c r="J62" s="24">
        <f t="shared" si="38"/>
        <v>0</v>
      </c>
      <c r="K62" s="23">
        <f>بانه!K62+بیجار!K62+سقز!K62+سنندج!K62+قروه!K62+مریوان!K62+ذیواندره!K62+کامیاران!K62+سروآباد!K62+دهگلان!K62</f>
        <v>0</v>
      </c>
      <c r="L62" s="23">
        <f>بانه!L62+بیجار!L62+سقز!L62+سنندج!L62+قروه!L62+مریوان!L62+ذیواندره!L62+کامیاران!L62+سروآباد!L62+دهگلان!L62</f>
        <v>0</v>
      </c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>
        <f>بانه!D63+بیجار!D63+سقز!D63+سنندج!D63+قروه!D63+مریوان!D63+ذیواندره!D63+کامیاران!D63+سروآباد!D63+دهگلان!D63</f>
        <v>0</v>
      </c>
      <c r="E63" s="23">
        <f>بانه!E63+بیجار!E63+سقز!E63+سنندج!E63+قروه!E63+مریوان!E63+ذیواندره!E63+کامیاران!E63+سروآباد!E63+دهگلان!E63</f>
        <v>0</v>
      </c>
      <c r="F63" s="24">
        <f t="shared" si="36"/>
        <v>0</v>
      </c>
      <c r="G63" s="23">
        <f>بانه!G63+بیجار!G63+سقز!G63+سنندج!G63+قروه!G63+مریوان!G63+ذیواندره!G63+کامیاران!G63+سروآباد!G63+دهگلان!G63</f>
        <v>0</v>
      </c>
      <c r="H63" s="23">
        <f>بانه!H63+بیجار!H63+سقز!H63+سنندج!H63+قروه!H63+مریوان!H63+ذیواندره!H63+کامیاران!H63+سروآباد!H63+دهگلان!H63</f>
        <v>0</v>
      </c>
      <c r="I63" s="24">
        <f t="shared" si="37"/>
        <v>0</v>
      </c>
      <c r="J63" s="24">
        <f t="shared" si="38"/>
        <v>0</v>
      </c>
      <c r="K63" s="23">
        <f>بانه!K63+بیجار!K63+سقز!K63+سنندج!K63+قروه!K63+مریوان!K63+ذیواندره!K63+کامیاران!K63+سروآباد!K63+دهگلان!K63</f>
        <v>0</v>
      </c>
      <c r="L63" s="23">
        <f>بانه!L63+بیجار!L63+سقز!L63+سنندج!L63+قروه!L63+مریوان!L63+ذیواندره!L63+کامیاران!L63+سروآباد!L63+دهگلان!L63</f>
        <v>0</v>
      </c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>
        <f>بانه!D64+بیجار!D64+سقز!D64+سنندج!D64+قروه!D64+مریوان!D64+ذیواندره!D64+کامیاران!D64+سروآباد!D64+دهگلان!D64</f>
        <v>0</v>
      </c>
      <c r="E64" s="23">
        <f>بانه!E64+بیجار!E64+سقز!E64+سنندج!E64+قروه!E64+مریوان!E64+ذیواندره!E64+کامیاران!E64+سروآباد!E64+دهگلان!E64</f>
        <v>0</v>
      </c>
      <c r="F64" s="24">
        <f t="shared" si="36"/>
        <v>0</v>
      </c>
      <c r="G64" s="23">
        <f>بانه!G64+بیجار!G64+سقز!G64+سنندج!G64+قروه!G64+مریوان!G64+ذیواندره!G64+کامیاران!G64+سروآباد!G64+دهگلان!G64</f>
        <v>0</v>
      </c>
      <c r="H64" s="23">
        <f>بانه!H64+بیجار!H64+سقز!H64+سنندج!H64+قروه!H64+مریوان!H64+ذیواندره!H64+کامیاران!H64+سروآباد!H64+دهگلان!H64</f>
        <v>0</v>
      </c>
      <c r="I64" s="24">
        <f t="shared" si="37"/>
        <v>0</v>
      </c>
      <c r="J64" s="24">
        <f t="shared" si="38"/>
        <v>0</v>
      </c>
      <c r="K64" s="23">
        <f>بانه!K64+بیجار!K64+سقز!K64+سنندج!K64+قروه!K64+مریوان!K64+ذیواندره!K64+کامیاران!K64+سروآباد!K64+دهگلان!K64</f>
        <v>0</v>
      </c>
      <c r="L64" s="23">
        <f>بانه!L64+بیجار!L64+سقز!L64+سنندج!L64+قروه!L64+مریوان!L64+ذیواندره!L64+کامیاران!L64+سروآباد!L64+دهگلان!L64</f>
        <v>0</v>
      </c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>
        <f>بانه!D65+بیجار!D65+سقز!D65+سنندج!D65+قروه!D65+مریوان!D65+ذیواندره!D65+کامیاران!D65+سروآباد!D65+دهگلان!D65</f>
        <v>0</v>
      </c>
      <c r="E65" s="23">
        <f>بانه!E65+بیجار!E65+سقز!E65+سنندج!E65+قروه!E65+مریوان!E65+ذیواندره!E65+کامیاران!E65+سروآباد!E65+دهگلان!E65</f>
        <v>0</v>
      </c>
      <c r="F65" s="24">
        <f t="shared" si="36"/>
        <v>0</v>
      </c>
      <c r="G65" s="23">
        <f>بانه!G65+بیجار!G65+سقز!G65+سنندج!G65+قروه!G65+مریوان!G65+ذیواندره!G65+کامیاران!G65+سروآباد!G65+دهگلان!G65</f>
        <v>0</v>
      </c>
      <c r="H65" s="23">
        <f>بانه!H65+بیجار!H65+سقز!H65+سنندج!H65+قروه!H65+مریوان!H65+ذیواندره!H65+کامیاران!H65+سروآباد!H65+دهگلان!H65</f>
        <v>0</v>
      </c>
      <c r="I65" s="24">
        <f t="shared" si="37"/>
        <v>0</v>
      </c>
      <c r="J65" s="24">
        <f t="shared" si="38"/>
        <v>0</v>
      </c>
      <c r="K65" s="23">
        <f>بانه!K65+بیجار!K65+سقز!K65+سنندج!K65+قروه!K65+مریوان!K65+ذیواندره!K65+کامیاران!K65+سروآباد!K65+دهگلان!K65</f>
        <v>0</v>
      </c>
      <c r="L65" s="23">
        <f>بانه!L65+بیجار!L65+سقز!L65+سنندج!L65+قروه!L65+مریوان!L65+ذیواندره!L65+کامیاران!L65+سروآباد!L65+دهگلان!L65</f>
        <v>0</v>
      </c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>
        <f>بانه!D66+بیجار!D66+سقز!D66+سنندج!D66+قروه!D66+مریوان!D66+ذیواندره!D66+کامیاران!D66+سروآباد!D66+دهگلان!D66</f>
        <v>0</v>
      </c>
      <c r="E66" s="23">
        <f>بانه!E66+بیجار!E66+سقز!E66+سنندج!E66+قروه!E66+مریوان!E66+ذیواندره!E66+کامیاران!E66+سروآباد!E66+دهگلان!E66</f>
        <v>0</v>
      </c>
      <c r="F66" s="24">
        <f t="shared" si="36"/>
        <v>0</v>
      </c>
      <c r="G66" s="23">
        <f>بانه!G66+بیجار!G66+سقز!G66+سنندج!G66+قروه!G66+مریوان!G66+ذیواندره!G66+کامیاران!G66+سروآباد!G66+دهگلان!G66</f>
        <v>0</v>
      </c>
      <c r="H66" s="23">
        <f>بانه!H66+بیجار!H66+سقز!H66+سنندج!H66+قروه!H66+مریوان!H66+ذیواندره!H66+کامیاران!H66+سروآباد!H66+دهگلان!H66</f>
        <v>0</v>
      </c>
      <c r="I66" s="24">
        <f t="shared" si="37"/>
        <v>0</v>
      </c>
      <c r="J66" s="24">
        <f t="shared" si="38"/>
        <v>0</v>
      </c>
      <c r="K66" s="23">
        <f>بانه!K66+بیجار!K66+سقز!K66+سنندج!K66+قروه!K66+مریوان!K66+ذیواندره!K66+کامیاران!K66+سروآباد!K66+دهگلان!K66</f>
        <v>0</v>
      </c>
      <c r="L66" s="23">
        <f>بانه!L66+بیجار!L66+سقز!L66+سنندج!L66+قروه!L66+مریوان!L66+ذیواندره!L66+کامیاران!L66+سروآباد!L66+دهگلان!L66</f>
        <v>0</v>
      </c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>
        <f>بانه!D67+بیجار!D67+سقز!D67+سنندج!D67+قروه!D67+مریوان!D67+ذیواندره!D67+کامیاران!D67+سروآباد!D67+دهگلان!D67</f>
        <v>0</v>
      </c>
      <c r="E67" s="23">
        <f>بانه!E67+بیجار!E67+سقز!E67+سنندج!E67+قروه!E67+مریوان!E67+ذیواندره!E67+کامیاران!E67+سروآباد!E67+دهگلان!E67</f>
        <v>0</v>
      </c>
      <c r="F67" s="24">
        <f t="shared" si="36"/>
        <v>0</v>
      </c>
      <c r="G67" s="23">
        <f>بانه!G67+بیجار!G67+سقز!G67+سنندج!G67+قروه!G67+مریوان!G67+ذیواندره!G67+کامیاران!G67+سروآباد!G67+دهگلان!G67</f>
        <v>0</v>
      </c>
      <c r="H67" s="23">
        <f>بانه!H67+بیجار!H67+سقز!H67+سنندج!H67+قروه!H67+مریوان!H67+ذیواندره!H67+کامیاران!H67+سروآباد!H67+دهگلان!H67</f>
        <v>0</v>
      </c>
      <c r="I67" s="24">
        <f t="shared" si="37"/>
        <v>0</v>
      </c>
      <c r="J67" s="24">
        <f t="shared" si="38"/>
        <v>0</v>
      </c>
      <c r="K67" s="23">
        <f>بانه!K67+بیجار!K67+سقز!K67+سنندج!K67+قروه!K67+مریوان!K67+ذیواندره!K67+کامیاران!K67+سروآباد!K67+دهگلان!K67</f>
        <v>0</v>
      </c>
      <c r="L67" s="23">
        <f>بانه!L67+بیجار!L67+سقز!L67+سنندج!L67+قروه!L67+مریوان!L67+ذیواندره!L67+کامیاران!L67+سروآباد!L67+دهگلان!L67</f>
        <v>0</v>
      </c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3">
        <f>بانه!D69+بیجار!D69+سقز!D69+سنندج!D69+قروه!D69+مریوان!D69+ذیواندره!D69+کامیاران!D69+سروآباد!D69+دهگلان!D69</f>
        <v>0</v>
      </c>
      <c r="E69" s="23">
        <f>بانه!E69+بیجار!E69+سقز!E69+سنندج!E69+قروه!E69+مریوان!E69+ذیواندره!E69+کامیاران!E69+سروآباد!E69+دهگلان!E69</f>
        <v>0</v>
      </c>
      <c r="F69" s="24">
        <f t="shared" ref="F69:F73" si="41">D69+E69</f>
        <v>0</v>
      </c>
      <c r="G69" s="23">
        <f>بانه!G69+بیجار!G69+سقز!G69+سنندج!G69+قروه!G69+مریوان!G69+ذیواندره!G69+کامیاران!G69+سروآباد!G69+دهگلان!G69</f>
        <v>10.83</v>
      </c>
      <c r="H69" s="23">
        <f>بانه!H69+بیجار!H69+سقز!H69+سنندج!H69+قروه!H69+مریوان!H69+ذیواندره!H69+کامیاران!H69+سروآباد!H69+دهگلان!H69</f>
        <v>0</v>
      </c>
      <c r="I69" s="24">
        <f t="shared" ref="I69:I73" si="42">G69+H69</f>
        <v>10.83</v>
      </c>
      <c r="J69" s="24">
        <f t="shared" ref="J69:J73" si="43">I69+F69</f>
        <v>10.83</v>
      </c>
      <c r="K69" s="23">
        <f>بانه!K69+بیجار!K69+سقز!K69+سنندج!K69+قروه!K69+مریوان!K69+ذیواندره!K69+کامیاران!K69+سروآباد!K69+دهگلان!K69</f>
        <v>2595</v>
      </c>
      <c r="L69" s="23">
        <f>بانه!L69+بیجار!L69+سقز!L69+سنندج!L69+قروه!L69+مریوان!L69+ذیواندره!L69+کامیاران!L69+سروآباد!L69+دهگلان!L69</f>
        <v>0</v>
      </c>
      <c r="M69" s="24">
        <f t="shared" ref="M69:M73" si="44">K69+L69</f>
        <v>2595</v>
      </c>
      <c r="N69" s="24">
        <f t="shared" ref="N69:O91" si="45">IF(G69&gt;0,ROUND(K69/G69*1000,2),"")</f>
        <v>239612.19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3">
        <f>بانه!D70+بیجار!D70+سقز!D70+سنندج!D70+قروه!D70+مریوان!D70+ذیواندره!D70+کامیاران!D70+سروآباد!D70+دهگلان!D70</f>
        <v>0</v>
      </c>
      <c r="E70" s="23">
        <f>بانه!E70+بیجار!E70+سقز!E70+سنندج!E70+قروه!E70+مریوان!E70+ذیواندره!E70+کامیاران!E70+سروآباد!E70+دهگلان!E70</f>
        <v>0</v>
      </c>
      <c r="F70" s="24">
        <f t="shared" si="41"/>
        <v>0</v>
      </c>
      <c r="G70" s="23">
        <f>بانه!G70+بیجار!G70+سقز!G70+سنندج!G70+قروه!G70+مریوان!G70+ذیواندره!G70+کامیاران!G70+سروآباد!G70+دهگلان!G70</f>
        <v>0.85000000000000009</v>
      </c>
      <c r="H70" s="23">
        <f>بانه!H70+بیجار!H70+سقز!H70+سنندج!H70+قروه!H70+مریوان!H70+ذیواندره!H70+کامیاران!H70+سروآباد!H70+دهگلان!H70</f>
        <v>0</v>
      </c>
      <c r="I70" s="24">
        <f t="shared" si="42"/>
        <v>0.85000000000000009</v>
      </c>
      <c r="J70" s="24">
        <f t="shared" si="43"/>
        <v>0.85000000000000009</v>
      </c>
      <c r="K70" s="23">
        <f>بانه!K70+بیجار!K70+سقز!K70+سنندج!K70+قروه!K70+مریوان!K70+ذیواندره!K70+کامیاران!K70+سروآباد!K70+دهگلان!K70</f>
        <v>212</v>
      </c>
      <c r="L70" s="23">
        <f>بانه!L70+بیجار!L70+سقز!L70+سنندج!L70+قروه!L70+مریوان!L70+ذیواندره!L70+کامیاران!L70+سروآباد!L70+دهگلان!L70</f>
        <v>0</v>
      </c>
      <c r="M70" s="24">
        <f t="shared" si="44"/>
        <v>212</v>
      </c>
      <c r="N70" s="24">
        <f t="shared" si="45"/>
        <v>249411.76</v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3">
        <f>بانه!D71+بیجار!D71+سقز!D71+سنندج!D71+قروه!D71+مریوان!D71+ذیواندره!D71+کامیاران!D71+سروآباد!D71+دهگلان!D71</f>
        <v>0</v>
      </c>
      <c r="E71" s="23">
        <f>بانه!E71+بیجار!E71+سقز!E71+سنندج!E71+قروه!E71+مریوان!E71+ذیواندره!E71+کامیاران!E71+سروآباد!E71+دهگلان!E71</f>
        <v>0</v>
      </c>
      <c r="F71" s="24">
        <f t="shared" si="41"/>
        <v>0</v>
      </c>
      <c r="G71" s="23">
        <f>بانه!G71+بیجار!G71+سقز!G71+سنندج!G71+قروه!G71+مریوان!G71+ذیواندره!G71+کامیاران!G71+سروآباد!G71+دهگلان!G71</f>
        <v>0.7</v>
      </c>
      <c r="H71" s="23">
        <f>بانه!H71+بیجار!H71+سقز!H71+سنندج!H71+قروه!H71+مریوان!H71+ذیواندره!H71+کامیاران!H71+سروآباد!H71+دهگلان!H71</f>
        <v>0</v>
      </c>
      <c r="I71" s="24">
        <f t="shared" si="42"/>
        <v>0.7</v>
      </c>
      <c r="J71" s="24">
        <f t="shared" si="43"/>
        <v>0.7</v>
      </c>
      <c r="K71" s="23">
        <f>بانه!K71+بیجار!K71+سقز!K71+سنندج!K71+قروه!K71+مریوان!K71+ذیواندره!K71+کامیاران!K71+سروآباد!K71+دهگلان!K71</f>
        <v>56</v>
      </c>
      <c r="L71" s="23">
        <f>بانه!L71+بیجار!L71+سقز!L71+سنندج!L71+قروه!L71+مریوان!L71+ذیواندره!L71+کامیاران!L71+سروآباد!L71+دهگلان!L71</f>
        <v>0</v>
      </c>
      <c r="M71" s="24">
        <f t="shared" si="44"/>
        <v>56</v>
      </c>
      <c r="N71" s="24">
        <f t="shared" si="45"/>
        <v>80000</v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3">
        <f>بانه!D72+بیجار!D72+سقز!D72+سنندج!D72+قروه!D72+مریوان!D72+ذیواندره!D72+کامیاران!D72+سروآباد!D72+دهگلان!D72</f>
        <v>0</v>
      </c>
      <c r="E72" s="23">
        <f>بانه!E72+بیجار!E72+سقز!E72+سنندج!E72+قروه!E72+مریوان!E72+ذیواندره!E72+کامیاران!E72+سروآباد!E72+دهگلان!E72</f>
        <v>0</v>
      </c>
      <c r="F72" s="24">
        <f t="shared" si="41"/>
        <v>0</v>
      </c>
      <c r="G72" s="23">
        <f>بانه!G72+بیجار!G72+سقز!G72+سنندج!G72+قروه!G72+مریوان!G72+ذیواندره!G72+کامیاران!G72+سروآباد!G72+دهگلان!G72</f>
        <v>0</v>
      </c>
      <c r="H72" s="23">
        <f>بانه!H72+بیجار!H72+سقز!H72+سنندج!H72+قروه!H72+مریوان!H72+ذیواندره!H72+کامیاران!H72+سروآباد!H72+دهگلان!H72</f>
        <v>0</v>
      </c>
      <c r="I72" s="24">
        <f t="shared" si="42"/>
        <v>0</v>
      </c>
      <c r="J72" s="24">
        <f t="shared" si="43"/>
        <v>0</v>
      </c>
      <c r="K72" s="23">
        <f>بانه!K72+بیجار!K72+سقز!K72+سنندج!K72+قروه!K72+مریوان!K72+ذیواندره!K72+کامیاران!K72+سروآباد!K72+دهگلان!K72</f>
        <v>0</v>
      </c>
      <c r="L72" s="23">
        <f>بانه!L72+بیجار!L72+سقز!L72+سنندج!L72+قروه!L72+مریوان!L72+ذیواندره!L72+کامیاران!L72+سروآباد!L72+دهگلان!L72</f>
        <v>0</v>
      </c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3">
        <f>بانه!D73+بیجار!D73+سقز!D73+سنندج!D73+قروه!D73+مریوان!D73+ذیواندره!D73+کامیاران!D73+سروآباد!D73+دهگلان!D73</f>
        <v>0</v>
      </c>
      <c r="E73" s="23">
        <f>بانه!E73+بیجار!E73+سقز!E73+سنندج!E73+قروه!E73+مریوان!E73+ذیواندره!E73+کامیاران!E73+سروآباد!E73+دهگلان!E73</f>
        <v>0</v>
      </c>
      <c r="F73" s="24">
        <f t="shared" si="41"/>
        <v>0</v>
      </c>
      <c r="G73" s="23">
        <f>بانه!G73+بیجار!G73+سقز!G73+سنندج!G73+قروه!G73+مریوان!G73+ذیواندره!G73+کامیاران!G73+سروآباد!G73+دهگلان!G73</f>
        <v>0.3</v>
      </c>
      <c r="H73" s="23">
        <f>بانه!H73+بیجار!H73+سقز!H73+سنندج!H73+قروه!H73+مریوان!H73+ذیواندره!H73+کامیاران!H73+سروآباد!H73+دهگلان!H73</f>
        <v>0</v>
      </c>
      <c r="I73" s="24">
        <f t="shared" si="42"/>
        <v>0.3</v>
      </c>
      <c r="J73" s="24">
        <f t="shared" si="43"/>
        <v>0.3</v>
      </c>
      <c r="K73" s="23">
        <f>بانه!K73+بیجار!K73+سقز!K73+سنندج!K73+قروه!K73+مریوان!K73+ذیواندره!K73+کامیاران!K73+سروآباد!K73+دهگلان!K73</f>
        <v>21</v>
      </c>
      <c r="L73" s="23">
        <f>بانه!L73+بیجار!L73+سقز!L73+سنندج!L73+قروه!L73+مریوان!L73+ذیواندره!L73+کامیاران!L73+سروآباد!L73+دهگلان!L73</f>
        <v>0</v>
      </c>
      <c r="M73" s="24">
        <f t="shared" si="44"/>
        <v>21</v>
      </c>
      <c r="N73" s="24">
        <f t="shared" si="45"/>
        <v>70000</v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12.68</v>
      </c>
      <c r="H74" s="29">
        <f t="shared" si="46"/>
        <v>0</v>
      </c>
      <c r="I74" s="29">
        <f t="shared" si="46"/>
        <v>12.68</v>
      </c>
      <c r="J74" s="29">
        <f t="shared" si="46"/>
        <v>12.68</v>
      </c>
      <c r="K74" s="29">
        <f t="shared" si="46"/>
        <v>2884</v>
      </c>
      <c r="L74" s="29">
        <f t="shared" si="46"/>
        <v>0</v>
      </c>
      <c r="M74" s="29">
        <f t="shared" si="46"/>
        <v>2884</v>
      </c>
      <c r="N74" s="25">
        <f t="shared" si="45"/>
        <v>227444.79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3">
        <f>بانه!D75+بیجار!D75+سقز!D75+سنندج!D75+قروه!D75+مریوان!D75+ذیواندره!D75+کامیاران!D75+سروآباد!D75+دهگلان!D75</f>
        <v>0</v>
      </c>
      <c r="E75" s="23">
        <f>بانه!E75+بیجار!E75+سقز!E75+سنندج!E75+قروه!E75+مریوان!E75+ذیواندره!E75+کامیاران!E75+سروآباد!E75+دهگلان!E75</f>
        <v>0</v>
      </c>
      <c r="F75" s="24">
        <f t="shared" ref="F75:F77" si="47">D75+E75</f>
        <v>0</v>
      </c>
      <c r="G75" s="23">
        <f>بانه!G75+بیجار!G75+سقز!G75+سنندج!G75+قروه!G75+مریوان!G75+ذیواندره!G75+کامیاران!G75+سروآباد!G75+دهگلان!G75</f>
        <v>2.6399999999999997</v>
      </c>
      <c r="H75" s="23">
        <f>بانه!H75+بیجار!H75+سقز!H75+سنندج!H75+قروه!H75+مریوان!H75+ذیواندره!H75+کامیاران!H75+سروآباد!H75+دهگلان!H75</f>
        <v>0</v>
      </c>
      <c r="I75" s="24">
        <f t="shared" ref="I75:I77" si="48">G75+H75</f>
        <v>2.6399999999999997</v>
      </c>
      <c r="J75" s="24">
        <f t="shared" ref="J75:J77" si="49">I75+F75</f>
        <v>2.6399999999999997</v>
      </c>
      <c r="K75" s="23">
        <f>بانه!K75+بیجار!K75+سقز!K75+سنندج!K75+قروه!K75+مریوان!K75+ذیواندره!K75+کامیاران!K75+سروآباد!K75+دهگلان!K75</f>
        <v>136</v>
      </c>
      <c r="L75" s="23">
        <f>بانه!L75+بیجار!L75+سقز!L75+سنندج!L75+قروه!L75+مریوان!L75+ذیواندره!L75+کامیاران!L75+سروآباد!L75+دهگلان!L75</f>
        <v>0</v>
      </c>
      <c r="M75" s="24">
        <f t="shared" ref="M75:M77" si="50">K75+L75</f>
        <v>136</v>
      </c>
      <c r="N75" s="24">
        <f t="shared" si="45"/>
        <v>51515.15</v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3">
        <f>بانه!D76+بیجار!D76+سقز!D76+سنندج!D76+قروه!D76+مریوان!D76+ذیواندره!D76+کامیاران!D76+سروآباد!D76+دهگلان!D76</f>
        <v>0</v>
      </c>
      <c r="E76" s="23">
        <f>بانه!E76+بیجار!E76+سقز!E76+سنندج!E76+قروه!E76+مریوان!E76+ذیواندره!E76+کامیاران!E76+سروآباد!E76+دهگلان!E76</f>
        <v>0</v>
      </c>
      <c r="F76" s="24">
        <f t="shared" si="47"/>
        <v>0</v>
      </c>
      <c r="G76" s="23">
        <f>بانه!G76+بیجار!G76+سقز!G76+سنندج!G76+قروه!G76+مریوان!G76+ذیواندره!G76+کامیاران!G76+سروآباد!G76+دهگلان!G76</f>
        <v>0</v>
      </c>
      <c r="H76" s="23">
        <f>بانه!H76+بیجار!H76+سقز!H76+سنندج!H76+قروه!H76+مریوان!H76+ذیواندره!H76+کامیاران!H76+سروآباد!H76+دهگلان!H76</f>
        <v>0</v>
      </c>
      <c r="I76" s="24">
        <f t="shared" si="48"/>
        <v>0</v>
      </c>
      <c r="J76" s="24">
        <f t="shared" si="49"/>
        <v>0</v>
      </c>
      <c r="K76" s="23">
        <f>بانه!K76+بیجار!K76+سقز!K76+سنندج!K76+قروه!K76+مریوان!K76+ذیواندره!K76+کامیاران!K76+سروآباد!K76+دهگلان!K76</f>
        <v>0</v>
      </c>
      <c r="L76" s="23">
        <f>بانه!L76+بیجار!L76+سقز!L76+سنندج!L76+قروه!L76+مریوان!L76+ذیواندره!L76+کامیاران!L76+سروآباد!L76+دهگلان!L76</f>
        <v>0</v>
      </c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3">
        <f>بانه!D77+بیجار!D77+سقز!D77+سنندج!D77+قروه!D77+مریوان!D77+ذیواندره!D77+کامیاران!D77+سروآباد!D77+دهگلان!D77</f>
        <v>0</v>
      </c>
      <c r="E77" s="23">
        <f>بانه!E77+بیجار!E77+سقز!E77+سنندج!E77+قروه!E77+مریوان!E77+ذیواندره!E77+کامیاران!E77+سروآباد!E77+دهگلان!E77</f>
        <v>0</v>
      </c>
      <c r="F77" s="24">
        <f t="shared" si="47"/>
        <v>0</v>
      </c>
      <c r="G77" s="23">
        <f>بانه!G77+بیجار!G77+سقز!G77+سنندج!G77+قروه!G77+مریوان!G77+ذیواندره!G77+کامیاران!G77+سروآباد!G77+دهگلان!G77</f>
        <v>0</v>
      </c>
      <c r="H77" s="23">
        <f>بانه!H77+بیجار!H77+سقز!H77+سنندج!H77+قروه!H77+مریوان!H77+ذیواندره!H77+کامیاران!H77+سروآباد!H77+دهگلان!H77</f>
        <v>0</v>
      </c>
      <c r="I77" s="24">
        <f t="shared" si="48"/>
        <v>0</v>
      </c>
      <c r="J77" s="24">
        <f t="shared" si="49"/>
        <v>0</v>
      </c>
      <c r="K77" s="23">
        <f>بانه!K77+بیجار!K77+سقز!K77+سنندج!K77+قروه!K77+مریوان!K77+ذیواندره!K77+کامیاران!K77+سروآباد!K77+دهگلان!K77</f>
        <v>0</v>
      </c>
      <c r="L77" s="23">
        <f>بانه!L77+بیجار!L77+سقز!L77+سنندج!L77+قروه!L77+مریوان!L77+ذیواندره!L77+کامیاران!L77+سروآباد!L77+دهگلان!L77</f>
        <v>0</v>
      </c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2.6399999999999997</v>
      </c>
      <c r="H78" s="29">
        <f t="shared" si="51"/>
        <v>0</v>
      </c>
      <c r="I78" s="29">
        <f t="shared" si="51"/>
        <v>2.6399999999999997</v>
      </c>
      <c r="J78" s="29">
        <f t="shared" si="51"/>
        <v>2.6399999999999997</v>
      </c>
      <c r="K78" s="29">
        <f t="shared" si="51"/>
        <v>136</v>
      </c>
      <c r="L78" s="29">
        <f t="shared" si="51"/>
        <v>0</v>
      </c>
      <c r="M78" s="29">
        <f t="shared" si="51"/>
        <v>136</v>
      </c>
      <c r="N78" s="25">
        <f t="shared" si="45"/>
        <v>51515.15</v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15.32</v>
      </c>
      <c r="H79" s="29">
        <f t="shared" si="52"/>
        <v>0</v>
      </c>
      <c r="I79" s="29">
        <f t="shared" si="52"/>
        <v>15.32</v>
      </c>
      <c r="J79" s="29">
        <f t="shared" si="52"/>
        <v>15.32</v>
      </c>
      <c r="K79" s="29">
        <f t="shared" si="52"/>
        <v>3020</v>
      </c>
      <c r="L79" s="29">
        <f t="shared" si="52"/>
        <v>0</v>
      </c>
      <c r="M79" s="29">
        <f t="shared" si="52"/>
        <v>3020</v>
      </c>
      <c r="N79" s="25">
        <f t="shared" si="45"/>
        <v>197127.94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>
        <f>بانه!D80+بیجار!D80+سقز!D80+سنندج!D80+قروه!D80+مریوان!D80+ذیواندره!D80+کامیاران!D80+سروآباد!D80+دهگلان!D80</f>
        <v>0</v>
      </c>
      <c r="E80" s="23">
        <f>بانه!E80+بیجار!E80+سقز!E80+سنندج!E80+قروه!E80+مریوان!E80+ذیواندره!E80+کامیاران!E80+سروآباد!E80+دهگلان!E80</f>
        <v>0</v>
      </c>
      <c r="F80" s="24">
        <f t="shared" ref="F80:F89" si="53">D80+E80</f>
        <v>0</v>
      </c>
      <c r="G80" s="23">
        <f>بانه!G80+بیجار!G80+سقز!G80+سنندج!G80+قروه!G80+مریوان!G80+ذیواندره!G80+کامیاران!G80+سروآباد!G80+دهگلان!G80</f>
        <v>0</v>
      </c>
      <c r="H80" s="23">
        <f>بانه!H80+بیجار!H80+سقز!H80+سنندج!H80+قروه!H80+مریوان!H80+ذیواندره!H80+کامیاران!H80+سروآباد!H80+دهگلان!H80</f>
        <v>0</v>
      </c>
      <c r="I80" s="24">
        <f t="shared" ref="I80:I89" si="54">G80+H80</f>
        <v>0</v>
      </c>
      <c r="J80" s="24">
        <f t="shared" ref="J80:J89" si="55">I80+F80</f>
        <v>0</v>
      </c>
      <c r="K80" s="23">
        <f>بانه!K80+بیجار!K80+سقز!K80+سنندج!K80+قروه!K80+مریوان!K80+ذیواندره!K80+کامیاران!K80+سروآباد!K80+دهگلان!K80</f>
        <v>0</v>
      </c>
      <c r="L80" s="23">
        <f>بانه!L80+بیجار!L80+سقز!L80+سنندج!L80+قروه!L80+مریوان!L80+ذیواندره!L80+کامیاران!L80+سروآباد!L80+دهگلان!L80</f>
        <v>0</v>
      </c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>
        <f>بانه!D81+بیجار!D81+سقز!D81+سنندج!D81+قروه!D81+مریوان!D81+ذیواندره!D81+کامیاران!D81+سروآباد!D81+دهگلان!D81</f>
        <v>0</v>
      </c>
      <c r="E81" s="23">
        <f>بانه!E81+بیجار!E81+سقز!E81+سنندج!E81+قروه!E81+مریوان!E81+ذیواندره!E81+کامیاران!E81+سروآباد!E81+دهگلان!E81</f>
        <v>0</v>
      </c>
      <c r="F81" s="24">
        <f t="shared" si="53"/>
        <v>0</v>
      </c>
      <c r="G81" s="23">
        <f>بانه!G81+بیجار!G81+سقز!G81+سنندج!G81+قروه!G81+مریوان!G81+ذیواندره!G81+کامیاران!G81+سروآباد!G81+دهگلان!G81</f>
        <v>0</v>
      </c>
      <c r="H81" s="23">
        <f>بانه!H81+بیجار!H81+سقز!H81+سنندج!H81+قروه!H81+مریوان!H81+ذیواندره!H81+کامیاران!H81+سروآباد!H81+دهگلان!H81</f>
        <v>0</v>
      </c>
      <c r="I81" s="24">
        <f t="shared" si="54"/>
        <v>0</v>
      </c>
      <c r="J81" s="24">
        <f t="shared" si="55"/>
        <v>0</v>
      </c>
      <c r="K81" s="23">
        <f>بانه!K81+بیجار!K81+سقز!K81+سنندج!K81+قروه!K81+مریوان!K81+ذیواندره!K81+کامیاران!K81+سروآباد!K81+دهگلان!K81</f>
        <v>0</v>
      </c>
      <c r="L81" s="23">
        <f>بانه!L81+بیجار!L81+سقز!L81+سنندج!L81+قروه!L81+مریوان!L81+ذیواندره!L81+کامیاران!L81+سروآباد!L81+دهگلان!L81</f>
        <v>0</v>
      </c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f>بانه!D82+بیجار!D82+سقز!D82+سنندج!D82+قروه!D82+مریوان!D82+ذیواندره!D82+کامیاران!D82+سروآباد!D82+دهگلان!D82</f>
        <v>2.5</v>
      </c>
      <c r="E82" s="23">
        <f>بانه!E82+بیجار!E82+سقز!E82+سنندج!E82+قروه!E82+مریوان!E82+ذیواندره!E82+کامیاران!E82+سروآباد!E82+دهگلان!E82</f>
        <v>0</v>
      </c>
      <c r="F82" s="24">
        <f t="shared" si="53"/>
        <v>2.5</v>
      </c>
      <c r="G82" s="23">
        <f>بانه!G82+بیجار!G82+سقز!G82+سنندج!G82+قروه!G82+مریوان!G82+ذیواندره!G82+کامیاران!G82+سروآباد!G82+دهگلان!G82</f>
        <v>5.9249999999999998</v>
      </c>
      <c r="H82" s="23">
        <f>بانه!H82+بیجار!H82+سقز!H82+سنندج!H82+قروه!H82+مریوان!H82+ذیواندره!H82+کامیاران!H82+سروآباد!H82+دهگلان!H82</f>
        <v>0</v>
      </c>
      <c r="I82" s="24">
        <f t="shared" si="54"/>
        <v>5.9249999999999998</v>
      </c>
      <c r="J82" s="24">
        <f t="shared" si="55"/>
        <v>8.4250000000000007</v>
      </c>
      <c r="K82" s="23">
        <f>بانه!K82+بیجار!K82+سقز!K82+سنندج!K82+قروه!K82+مریوان!K82+ذیواندره!K82+کامیاران!K82+سروآباد!K82+دهگلان!K82</f>
        <v>1.2800000000000001E-2</v>
      </c>
      <c r="L82" s="23">
        <f>بانه!L82+بیجار!L82+سقز!L82+سنندج!L82+قروه!L82+مریوان!L82+ذیواندره!L82+کامیاران!L82+سروآباد!L82+دهگلان!L82</f>
        <v>0</v>
      </c>
      <c r="M82" s="24">
        <f t="shared" si="56"/>
        <v>1.2800000000000001E-2</v>
      </c>
      <c r="N82" s="24">
        <f t="shared" si="45"/>
        <v>2.16</v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f>بانه!D83+بیجار!D83+سقز!D83+سنندج!D83+قروه!D83+مریوان!D83+ذیواندره!D83+کامیاران!D83+سروآباد!D83+دهگلان!D83</f>
        <v>0</v>
      </c>
      <c r="E83" s="23">
        <f>بانه!E83+بیجار!E83+سقز!E83+سنندج!E83+قروه!E83+مریوان!E83+ذیواندره!E83+کامیاران!E83+سروآباد!E83+دهگلان!E83</f>
        <v>0</v>
      </c>
      <c r="F83" s="24">
        <f t="shared" si="53"/>
        <v>0</v>
      </c>
      <c r="G83" s="23">
        <f>بانه!G83+بیجار!G83+سقز!G83+سنندج!G83+قروه!G83+مریوان!G83+ذیواندره!G83+کامیاران!G83+سروآباد!G83+دهگلان!G83</f>
        <v>29.5</v>
      </c>
      <c r="H83" s="23">
        <f>بانه!H83+بیجار!H83+سقز!H83+سنندج!H83+قروه!H83+مریوان!H83+ذیواندره!H83+کامیاران!H83+سروآباد!H83+دهگلان!H83</f>
        <v>0</v>
      </c>
      <c r="I83" s="24">
        <f t="shared" si="54"/>
        <v>29.5</v>
      </c>
      <c r="J83" s="24">
        <f t="shared" si="55"/>
        <v>29.5</v>
      </c>
      <c r="K83" s="23">
        <f>بانه!K83+بیجار!K83+سقز!K83+سنندج!K83+قروه!K83+مریوان!K83+ذیواندره!K83+کامیاران!K83+سروآباد!K83+دهگلان!K83</f>
        <v>203</v>
      </c>
      <c r="L83" s="23">
        <f>بانه!L83+بیجار!L83+سقز!L83+سنندج!L83+قروه!L83+مریوان!L83+ذیواندره!L83+کامیاران!L83+سروآباد!L83+دهگلان!L83</f>
        <v>0</v>
      </c>
      <c r="M83" s="24">
        <f t="shared" si="56"/>
        <v>203</v>
      </c>
      <c r="N83" s="24">
        <f t="shared" si="45"/>
        <v>6881.36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f>بانه!D84+بیجار!D84+سقز!D84+سنندج!D84+قروه!D84+مریوان!D84+ذیواندره!D84+کامیاران!D84+سروآباد!D84+دهگلان!D84</f>
        <v>205</v>
      </c>
      <c r="E84" s="23">
        <f>بانه!E84+بیجار!E84+سقز!E84+سنندج!E84+قروه!E84+مریوان!E84+ذیواندره!E84+کامیاران!E84+سروآباد!E84+دهگلان!E84</f>
        <v>0</v>
      </c>
      <c r="F84" s="24">
        <f t="shared" si="53"/>
        <v>205</v>
      </c>
      <c r="G84" s="23">
        <f>بانه!G84+بیجار!G84+سقز!G84+سنندج!G84+قروه!G84+مریوان!G84+ذیواندره!G84+کامیاران!G84+سروآباد!G84+دهگلان!G84</f>
        <v>1430</v>
      </c>
      <c r="H84" s="23">
        <f>بانه!H84+بیجار!H84+سقز!H84+سنندج!H84+قروه!H84+مریوان!H84+ذیواندره!H84+کامیاران!H84+سروآباد!H84+دهگلان!H84</f>
        <v>0</v>
      </c>
      <c r="I84" s="24">
        <f t="shared" si="54"/>
        <v>1430</v>
      </c>
      <c r="J84" s="24">
        <f t="shared" si="55"/>
        <v>1635</v>
      </c>
      <c r="K84" s="23">
        <f>بانه!K84+بیجار!K84+سقز!K84+سنندج!K84+قروه!K84+مریوان!K84+ذیواندره!K84+کامیاران!K84+سروآباد!K84+دهگلان!K84</f>
        <v>0</v>
      </c>
      <c r="L84" s="23">
        <f>بانه!L84+بیجار!L84+سقز!L84+سنندج!L84+قروه!L84+مریوان!L84+ذیواندره!L84+کامیاران!L84+سروآباد!L84+دهگلان!L84</f>
        <v>0</v>
      </c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>
        <f>بانه!D85+بیجار!D85+سقز!D85+سنندج!D85+قروه!D85+مریوان!D85+ذیواندره!D85+کامیاران!D85+سروآباد!D85+دهگلان!D85</f>
        <v>0</v>
      </c>
      <c r="E85" s="23">
        <f>بانه!E85+بیجار!E85+سقز!E85+سنندج!E85+قروه!E85+مریوان!E85+ذیواندره!E85+کامیاران!E85+سروآباد!E85+دهگلان!E85</f>
        <v>0</v>
      </c>
      <c r="F85" s="24">
        <f t="shared" si="53"/>
        <v>0</v>
      </c>
      <c r="G85" s="23">
        <f>بانه!G85+بیجار!G85+سقز!G85+سنندج!G85+قروه!G85+مریوان!G85+ذیواندره!G85+کامیاران!G85+سروآباد!G85+دهگلان!G85</f>
        <v>0</v>
      </c>
      <c r="H85" s="23">
        <f>بانه!H85+بیجار!H85+سقز!H85+سنندج!H85+قروه!H85+مریوان!H85+ذیواندره!H85+کامیاران!H85+سروآباد!H85+دهگلان!H85</f>
        <v>0</v>
      </c>
      <c r="I85" s="24">
        <f t="shared" si="54"/>
        <v>0</v>
      </c>
      <c r="J85" s="24">
        <f t="shared" si="55"/>
        <v>0</v>
      </c>
      <c r="K85" s="23">
        <f>بانه!K85+بیجار!K85+سقز!K85+سنندج!K85+قروه!K85+مریوان!K85+ذیواندره!K85+کامیاران!K85+سروآباد!K85+دهگلان!K85</f>
        <v>0</v>
      </c>
      <c r="L85" s="23">
        <f>بانه!L85+بیجار!L85+سقز!L85+سنندج!L85+قروه!L85+مریوان!L85+ذیواندره!L85+کامیاران!L85+سروآباد!L85+دهگلان!L85</f>
        <v>0</v>
      </c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>
        <f>بانه!D86+بیجار!D86+سقز!D86+سنندج!D86+قروه!D86+مریوان!D86+ذیواندره!D86+کامیاران!D86+سروآباد!D86+دهگلان!D86</f>
        <v>0</v>
      </c>
      <c r="E86" s="23">
        <f>بانه!E86+بیجار!E86+سقز!E86+سنندج!E86+قروه!E86+مریوان!E86+ذیواندره!E86+کامیاران!E86+سروآباد!E86+دهگلان!E86</f>
        <v>0</v>
      </c>
      <c r="F86" s="24">
        <f t="shared" si="53"/>
        <v>0</v>
      </c>
      <c r="G86" s="23">
        <f>بانه!G86+بیجار!G86+سقز!G86+سنندج!G86+قروه!G86+مریوان!G86+ذیواندره!G86+کامیاران!G86+سروآباد!G86+دهگلان!G86</f>
        <v>0</v>
      </c>
      <c r="H86" s="23">
        <f>بانه!H86+بیجار!H86+سقز!H86+سنندج!H86+قروه!H86+مریوان!H86+ذیواندره!H86+کامیاران!H86+سروآباد!H86+دهگلان!H86</f>
        <v>0</v>
      </c>
      <c r="I86" s="24">
        <f t="shared" si="54"/>
        <v>0</v>
      </c>
      <c r="J86" s="24">
        <f t="shared" si="55"/>
        <v>0</v>
      </c>
      <c r="K86" s="23">
        <f>بانه!K86+بیجار!K86+سقز!K86+سنندج!K86+قروه!K86+مریوان!K86+ذیواندره!K86+کامیاران!K86+سروآباد!K86+دهگلان!K86</f>
        <v>0</v>
      </c>
      <c r="L86" s="23">
        <f>بانه!L86+بیجار!L86+سقز!L86+سنندج!L86+قروه!L86+مریوان!L86+ذیواندره!L86+کامیاران!L86+سروآباد!L86+دهگلان!L86</f>
        <v>0</v>
      </c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>
        <f>بانه!D87+بیجار!D87+سقز!D87+سنندج!D87+قروه!D87+مریوان!D87+ذیواندره!D87+کامیاران!D87+سروآباد!D87+دهگلان!D87</f>
        <v>0</v>
      </c>
      <c r="E87" s="23">
        <f>بانه!E87+بیجار!E87+سقز!E87+سنندج!E87+قروه!E87+مریوان!E87+ذیواندره!E87+کامیاران!E87+سروآباد!E87+دهگلان!E87</f>
        <v>0</v>
      </c>
      <c r="F87" s="24">
        <f t="shared" si="53"/>
        <v>0</v>
      </c>
      <c r="G87" s="23">
        <f>بانه!G87+بیجار!G87+سقز!G87+سنندج!G87+قروه!G87+مریوان!G87+ذیواندره!G87+کامیاران!G87+سروآباد!G87+دهگلان!G87</f>
        <v>65.7</v>
      </c>
      <c r="H87" s="23">
        <f>بانه!H87+بیجار!H87+سقز!H87+سنندج!H87+قروه!H87+مریوان!H87+ذیواندره!H87+کامیاران!H87+سروآباد!H87+دهگلان!H87</f>
        <v>0</v>
      </c>
      <c r="I87" s="24">
        <f t="shared" si="54"/>
        <v>65.7</v>
      </c>
      <c r="J87" s="24">
        <f t="shared" si="55"/>
        <v>65.7</v>
      </c>
      <c r="K87" s="23">
        <f>بانه!K87+بیجار!K87+سقز!K87+سنندج!K87+قروه!K87+مریوان!K87+ذیواندره!K87+کامیاران!K87+سروآباد!K87+دهگلان!K87</f>
        <v>140.05000000000001</v>
      </c>
      <c r="L87" s="23">
        <f>بانه!L87+بیجار!L87+سقز!L87+سنندج!L87+قروه!L87+مریوان!L87+ذیواندره!L87+کامیاران!L87+سروآباد!L87+دهگلان!L87</f>
        <v>0</v>
      </c>
      <c r="M87" s="24">
        <f t="shared" si="56"/>
        <v>140.05000000000001</v>
      </c>
      <c r="N87" s="24">
        <f t="shared" si="45"/>
        <v>2131.66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>
        <f>بانه!D88+بیجار!D88+سقز!D88+سنندج!D88+قروه!D88+مریوان!D88+ذیواندره!D88+کامیاران!D88+سروآباد!D88+دهگلان!D88</f>
        <v>0</v>
      </c>
      <c r="E88" s="23">
        <f>بانه!E88+بیجار!E88+سقز!E88+سنندج!E88+قروه!E88+مریوان!E88+ذیواندره!E88+کامیاران!E88+سروآباد!E88+دهگلان!E88</f>
        <v>0</v>
      </c>
      <c r="F88" s="24">
        <f t="shared" si="53"/>
        <v>0</v>
      </c>
      <c r="G88" s="23">
        <f>بانه!G88+بیجار!G88+سقز!G88+سنندج!G88+قروه!G88+مریوان!G88+ذیواندره!G88+کامیاران!G88+سروآباد!G88+دهگلان!G88</f>
        <v>12.23</v>
      </c>
      <c r="H88" s="23">
        <f>بانه!H88+بیجار!H88+سقز!H88+سنندج!H88+قروه!H88+مریوان!H88+ذیواندره!H88+کامیاران!H88+سروآباد!H88+دهگلان!H88</f>
        <v>0</v>
      </c>
      <c r="I88" s="24">
        <f t="shared" si="54"/>
        <v>12.23</v>
      </c>
      <c r="J88" s="24">
        <f t="shared" si="55"/>
        <v>12.23</v>
      </c>
      <c r="K88" s="23">
        <f>بانه!K88+بیجار!K88+سقز!K88+سنندج!K88+قروه!K88+مریوان!K88+ذیواندره!K88+کامیاران!K88+سروآباد!K88+دهگلان!K88</f>
        <v>2187</v>
      </c>
      <c r="L88" s="23">
        <f>بانه!L88+بیجار!L88+سقز!L88+سنندج!L88+قروه!L88+مریوان!L88+ذیواندره!L88+کامیاران!L88+سروآباد!L88+دهگلان!L88</f>
        <v>0</v>
      </c>
      <c r="M88" s="24">
        <f t="shared" si="56"/>
        <v>2187</v>
      </c>
      <c r="N88" s="24">
        <f t="shared" si="45"/>
        <v>178822.57</v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>
        <f>بانه!D89+بیجار!D89+سقز!D89+سنندج!D89+قروه!D89+مریوان!D89+ذیواندره!D89+کامیاران!D89+سروآباد!D89+دهگلان!D89</f>
        <v>0</v>
      </c>
      <c r="E89" s="23">
        <f>بانه!E89+بیجار!E89+سقز!E89+سنندج!E89+قروه!E89+مریوان!E89+ذیواندره!E89+کامیاران!E89+سروآباد!E89+دهگلان!E89</f>
        <v>0</v>
      </c>
      <c r="F89" s="24">
        <f t="shared" si="53"/>
        <v>0</v>
      </c>
      <c r="G89" s="23">
        <f>بانه!G89+بیجار!G89+سقز!G89+سنندج!G89+قروه!G89+مریوان!G89+ذیواندره!G89+کامیاران!G89+سروآباد!G89+دهگلان!G89</f>
        <v>0</v>
      </c>
      <c r="H89" s="23">
        <f>بانه!H89+بیجار!H89+سقز!H89+سنندج!H89+قروه!H89+مریوان!H89+ذیواندره!H89+کامیاران!H89+سروآباد!H89+دهگلان!H89</f>
        <v>0</v>
      </c>
      <c r="I89" s="24">
        <f t="shared" si="54"/>
        <v>0</v>
      </c>
      <c r="J89" s="24">
        <f t="shared" si="55"/>
        <v>0</v>
      </c>
      <c r="K89" s="23">
        <f>بانه!K89+بیجار!K89+سقز!K89+سنندج!K89+قروه!K89+مریوان!K89+ذیواندره!K89+کامیاران!K89+سروآباد!K89+دهگلان!K89</f>
        <v>0</v>
      </c>
      <c r="L89" s="23">
        <f>بانه!L89+بیجار!L89+سقز!L89+سنندج!L89+قروه!L89+مریوان!L89+ذیواندره!L89+کامیاران!L89+سروآباد!L89+دهگلان!L89</f>
        <v>0</v>
      </c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207.5</v>
      </c>
      <c r="E90" s="26">
        <f t="shared" ref="E90:M90" si="57">SUM(E80:E89)</f>
        <v>0</v>
      </c>
      <c r="F90" s="26">
        <f t="shared" si="57"/>
        <v>207.5</v>
      </c>
      <c r="G90" s="26">
        <f t="shared" si="57"/>
        <v>1543.355</v>
      </c>
      <c r="H90" s="26">
        <f t="shared" si="57"/>
        <v>0</v>
      </c>
      <c r="I90" s="26">
        <f t="shared" si="57"/>
        <v>1543.355</v>
      </c>
      <c r="J90" s="26">
        <f t="shared" si="57"/>
        <v>1750.855</v>
      </c>
      <c r="K90" s="26">
        <f t="shared" si="57"/>
        <v>2530.0628000000002</v>
      </c>
      <c r="L90" s="26">
        <f t="shared" si="57"/>
        <v>0</v>
      </c>
      <c r="M90" s="26">
        <f t="shared" si="57"/>
        <v>2530.0628000000002</v>
      </c>
      <c r="N90" s="25">
        <f t="shared" si="45"/>
        <v>1639.33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4456.5</v>
      </c>
      <c r="E91" s="21">
        <f t="shared" ref="E91:M91" si="58">E8+E19+E25+E33+E41+E58+E68+E79+E90</f>
        <v>1525</v>
      </c>
      <c r="F91" s="21">
        <f t="shared" si="58"/>
        <v>5981.5</v>
      </c>
      <c r="G91" s="21">
        <f t="shared" si="58"/>
        <v>22777.674999999999</v>
      </c>
      <c r="H91" s="21">
        <f t="shared" si="58"/>
        <v>7477</v>
      </c>
      <c r="I91" s="21">
        <f t="shared" si="58"/>
        <v>30254.674999999999</v>
      </c>
      <c r="J91" s="21">
        <f t="shared" si="58"/>
        <v>36236.175000000003</v>
      </c>
      <c r="K91" s="21">
        <f t="shared" si="58"/>
        <v>224201.56280000001</v>
      </c>
      <c r="L91" s="21">
        <f t="shared" si="58"/>
        <v>38235.5</v>
      </c>
      <c r="M91" s="21">
        <f t="shared" si="58"/>
        <v>262437.06280000001</v>
      </c>
      <c r="N91" s="21">
        <f t="shared" si="45"/>
        <v>9843.0400000000009</v>
      </c>
      <c r="O91" s="21">
        <f t="shared" si="45"/>
        <v>5113.75</v>
      </c>
    </row>
  </sheetData>
  <sheetProtection password="DCCE" sheet="1" objects="1" scenarios="1" formatCells="0" formatColumns="0" formatRows="0" autoFilter="0"/>
  <autoFilter ref="A3:O91" xr:uid="{00000000-0009-0000-0000-000001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1"/>
  <sheetViews>
    <sheetView rightToLeft="1" workbookViewId="0">
      <pane xSplit="3" ySplit="3" topLeftCell="D55" activePane="bottomRight" state="frozen"/>
      <selection pane="topRight" activeCell="D1" sqref="D1"/>
      <selection pane="bottomLeft" activeCell="A4" sqref="A4"/>
      <selection pane="bottomRight" activeCell="G76" sqref="G76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113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9</v>
      </c>
      <c r="E4" s="23">
        <v>0</v>
      </c>
      <c r="F4" s="24">
        <f>D4+E4</f>
        <v>9</v>
      </c>
      <c r="G4" s="23">
        <v>125</v>
      </c>
      <c r="H4" s="23">
        <v>0</v>
      </c>
      <c r="I4" s="24">
        <f>G4+H4</f>
        <v>125</v>
      </c>
      <c r="J4" s="24">
        <f>I4+F4</f>
        <v>134</v>
      </c>
      <c r="K4" s="23">
        <v>2250</v>
      </c>
      <c r="L4" s="23">
        <v>0</v>
      </c>
      <c r="M4" s="24">
        <f>K4+L4</f>
        <v>2250</v>
      </c>
      <c r="N4" s="24">
        <f>IF(G4&gt;0,ROUND(K4/G4*1000,2),"")</f>
        <v>18000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2</v>
      </c>
      <c r="E5" s="23">
        <v>0</v>
      </c>
      <c r="F5" s="24">
        <f t="shared" ref="F5:F7" si="0">D5+E5</f>
        <v>2</v>
      </c>
      <c r="G5" s="23">
        <v>19</v>
      </c>
      <c r="H5" s="23">
        <v>19</v>
      </c>
      <c r="I5" s="24">
        <f t="shared" ref="I5:I7" si="1">G5+H5</f>
        <v>38</v>
      </c>
      <c r="J5" s="24">
        <f t="shared" ref="J5:J7" si="2">I5+F5</f>
        <v>40</v>
      </c>
      <c r="K5" s="23">
        <v>190</v>
      </c>
      <c r="L5" s="23">
        <v>76</v>
      </c>
      <c r="M5" s="24">
        <f t="shared" ref="M5:M7" si="3">K5+L5</f>
        <v>266</v>
      </c>
      <c r="N5" s="24">
        <f t="shared" ref="N5:O68" si="4">IF(G5&gt;0,ROUND(K5/G5*1000,2),"")</f>
        <v>10000</v>
      </c>
      <c r="O5" s="24">
        <f t="shared" si="4"/>
        <v>4000</v>
      </c>
    </row>
    <row r="6" spans="1:15" x14ac:dyDescent="0.2">
      <c r="A6" s="34"/>
      <c r="B6" s="35" t="s">
        <v>15</v>
      </c>
      <c r="C6" s="35"/>
      <c r="D6" s="23">
        <v>0</v>
      </c>
      <c r="E6" s="23">
        <v>0</v>
      </c>
      <c r="F6" s="24">
        <f t="shared" si="0"/>
        <v>0</v>
      </c>
      <c r="G6" s="23">
        <v>3</v>
      </c>
      <c r="H6" s="23">
        <v>0</v>
      </c>
      <c r="I6" s="24">
        <f t="shared" si="1"/>
        <v>3</v>
      </c>
      <c r="J6" s="24">
        <f t="shared" si="2"/>
        <v>3</v>
      </c>
      <c r="K6" s="23">
        <v>33</v>
      </c>
      <c r="L6" s="23">
        <v>0</v>
      </c>
      <c r="M6" s="24">
        <f t="shared" si="3"/>
        <v>33</v>
      </c>
      <c r="N6" s="24">
        <f t="shared" si="4"/>
        <v>11000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>
        <v>0</v>
      </c>
      <c r="E7" s="23">
        <v>0</v>
      </c>
      <c r="F7" s="24">
        <f t="shared" si="0"/>
        <v>0</v>
      </c>
      <c r="G7" s="23">
        <v>0</v>
      </c>
      <c r="H7" s="23">
        <v>0</v>
      </c>
      <c r="I7" s="24">
        <f t="shared" si="1"/>
        <v>0</v>
      </c>
      <c r="J7" s="24">
        <f t="shared" si="2"/>
        <v>0</v>
      </c>
      <c r="K7" s="23">
        <v>0</v>
      </c>
      <c r="L7" s="23">
        <v>0</v>
      </c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11</v>
      </c>
      <c r="E8" s="26">
        <f t="shared" ref="E8:M8" si="5">SUM(E4:E7)</f>
        <v>0</v>
      </c>
      <c r="F8" s="26">
        <f t="shared" si="5"/>
        <v>11</v>
      </c>
      <c r="G8" s="26">
        <f t="shared" si="5"/>
        <v>147</v>
      </c>
      <c r="H8" s="26">
        <f t="shared" si="5"/>
        <v>19</v>
      </c>
      <c r="I8" s="26">
        <f t="shared" si="5"/>
        <v>166</v>
      </c>
      <c r="J8" s="26">
        <f t="shared" si="5"/>
        <v>177</v>
      </c>
      <c r="K8" s="26">
        <f t="shared" si="5"/>
        <v>2473</v>
      </c>
      <c r="L8" s="26">
        <f t="shared" si="5"/>
        <v>76</v>
      </c>
      <c r="M8" s="26">
        <f t="shared" si="5"/>
        <v>2549</v>
      </c>
      <c r="N8" s="25">
        <f t="shared" si="4"/>
        <v>16823.13</v>
      </c>
      <c r="O8" s="25">
        <f t="shared" si="4"/>
        <v>4000</v>
      </c>
    </row>
    <row r="9" spans="1:15" x14ac:dyDescent="0.2">
      <c r="A9" s="34" t="s">
        <v>18</v>
      </c>
      <c r="B9" s="35" t="s">
        <v>19</v>
      </c>
      <c r="C9" s="35"/>
      <c r="D9" s="23">
        <v>10</v>
      </c>
      <c r="E9" s="23">
        <v>0</v>
      </c>
      <c r="F9" s="24">
        <f t="shared" ref="F9:F18" si="6">D9+E9</f>
        <v>10</v>
      </c>
      <c r="G9" s="23">
        <v>30</v>
      </c>
      <c r="H9" s="23">
        <v>0</v>
      </c>
      <c r="I9" s="24">
        <f t="shared" ref="I9:I18" si="7">G9+H9</f>
        <v>30</v>
      </c>
      <c r="J9" s="24">
        <f t="shared" ref="J9:J18" si="8">I9+F9</f>
        <v>40</v>
      </c>
      <c r="K9" s="23">
        <v>210</v>
      </c>
      <c r="L9" s="23">
        <v>0</v>
      </c>
      <c r="M9" s="24">
        <f t="shared" ref="M9:M18" si="9">K9+L9</f>
        <v>210</v>
      </c>
      <c r="N9" s="24">
        <f t="shared" si="4"/>
        <v>7000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10</v>
      </c>
      <c r="E10" s="23">
        <v>0</v>
      </c>
      <c r="F10" s="24">
        <f t="shared" si="6"/>
        <v>10</v>
      </c>
      <c r="G10" s="23">
        <v>30</v>
      </c>
      <c r="H10" s="23">
        <v>0</v>
      </c>
      <c r="I10" s="24">
        <f t="shared" si="7"/>
        <v>30</v>
      </c>
      <c r="J10" s="24">
        <f t="shared" si="8"/>
        <v>40</v>
      </c>
      <c r="K10" s="23">
        <v>270</v>
      </c>
      <c r="L10" s="23">
        <v>0</v>
      </c>
      <c r="M10" s="24">
        <f t="shared" si="9"/>
        <v>270</v>
      </c>
      <c r="N10" s="24">
        <f t="shared" si="4"/>
        <v>9000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1</v>
      </c>
      <c r="E11" s="23">
        <v>0</v>
      </c>
      <c r="F11" s="24">
        <f t="shared" si="6"/>
        <v>1</v>
      </c>
      <c r="G11" s="23">
        <v>9</v>
      </c>
      <c r="H11" s="23">
        <v>0</v>
      </c>
      <c r="I11" s="24">
        <f t="shared" si="7"/>
        <v>9</v>
      </c>
      <c r="J11" s="24">
        <f t="shared" si="8"/>
        <v>10</v>
      </c>
      <c r="K11" s="23">
        <v>72</v>
      </c>
      <c r="L11" s="23">
        <v>0</v>
      </c>
      <c r="M11" s="24">
        <f t="shared" si="9"/>
        <v>72</v>
      </c>
      <c r="N11" s="24">
        <f t="shared" si="4"/>
        <v>8000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4</v>
      </c>
      <c r="E12" s="23">
        <v>0</v>
      </c>
      <c r="F12" s="24">
        <f t="shared" si="6"/>
        <v>4</v>
      </c>
      <c r="G12" s="23">
        <v>18</v>
      </c>
      <c r="H12" s="23">
        <v>0</v>
      </c>
      <c r="I12" s="24">
        <f t="shared" si="7"/>
        <v>18</v>
      </c>
      <c r="J12" s="24">
        <f t="shared" si="8"/>
        <v>22</v>
      </c>
      <c r="K12" s="23">
        <v>144</v>
      </c>
      <c r="L12" s="23">
        <v>0</v>
      </c>
      <c r="M12" s="24">
        <f t="shared" si="9"/>
        <v>144</v>
      </c>
      <c r="N12" s="24">
        <f t="shared" si="4"/>
        <v>8000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7</v>
      </c>
      <c r="E13" s="23">
        <v>0</v>
      </c>
      <c r="F13" s="24">
        <f t="shared" si="6"/>
        <v>7</v>
      </c>
      <c r="G13" s="23">
        <v>40</v>
      </c>
      <c r="H13" s="23">
        <v>0</v>
      </c>
      <c r="I13" s="24">
        <f t="shared" si="7"/>
        <v>40</v>
      </c>
      <c r="J13" s="24">
        <f t="shared" si="8"/>
        <v>47</v>
      </c>
      <c r="K13" s="23">
        <v>520</v>
      </c>
      <c r="L13" s="23">
        <v>0</v>
      </c>
      <c r="M13" s="24">
        <f t="shared" si="9"/>
        <v>520</v>
      </c>
      <c r="N13" s="24">
        <f t="shared" si="4"/>
        <v>13000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>
        <v>0</v>
      </c>
      <c r="E14" s="23">
        <v>0</v>
      </c>
      <c r="F14" s="24">
        <f t="shared" si="6"/>
        <v>0</v>
      </c>
      <c r="G14" s="23">
        <v>0</v>
      </c>
      <c r="H14" s="23">
        <v>0</v>
      </c>
      <c r="I14" s="24">
        <f t="shared" si="7"/>
        <v>0</v>
      </c>
      <c r="J14" s="24">
        <f t="shared" si="8"/>
        <v>0</v>
      </c>
      <c r="K14" s="23">
        <v>0</v>
      </c>
      <c r="L14" s="23">
        <v>0</v>
      </c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1</v>
      </c>
      <c r="E15" s="23">
        <v>0</v>
      </c>
      <c r="F15" s="24">
        <f t="shared" si="6"/>
        <v>1</v>
      </c>
      <c r="G15" s="23">
        <v>43</v>
      </c>
      <c r="H15" s="23">
        <v>0</v>
      </c>
      <c r="I15" s="24">
        <f t="shared" si="7"/>
        <v>43</v>
      </c>
      <c r="J15" s="24">
        <f t="shared" si="8"/>
        <v>44</v>
      </c>
      <c r="K15" s="23">
        <v>86</v>
      </c>
      <c r="L15" s="23">
        <v>0</v>
      </c>
      <c r="M15" s="24">
        <f t="shared" si="9"/>
        <v>86</v>
      </c>
      <c r="N15" s="24">
        <f t="shared" si="4"/>
        <v>2000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5</v>
      </c>
      <c r="E16" s="23">
        <v>0</v>
      </c>
      <c r="F16" s="24">
        <f t="shared" si="6"/>
        <v>5</v>
      </c>
      <c r="G16" s="23">
        <v>15</v>
      </c>
      <c r="H16" s="23">
        <v>0</v>
      </c>
      <c r="I16" s="24">
        <f t="shared" si="7"/>
        <v>15</v>
      </c>
      <c r="J16" s="24">
        <f t="shared" si="8"/>
        <v>20</v>
      </c>
      <c r="K16" s="23">
        <v>165</v>
      </c>
      <c r="L16" s="23">
        <v>0</v>
      </c>
      <c r="M16" s="24">
        <f t="shared" si="9"/>
        <v>165</v>
      </c>
      <c r="N16" s="24">
        <f t="shared" si="4"/>
        <v>11000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38</v>
      </c>
      <c r="E19" s="26">
        <f t="shared" ref="E19:M19" si="10">SUM(E9:E18)</f>
        <v>0</v>
      </c>
      <c r="F19" s="26">
        <f t="shared" si="10"/>
        <v>38</v>
      </c>
      <c r="G19" s="26">
        <f t="shared" si="10"/>
        <v>185</v>
      </c>
      <c r="H19" s="26">
        <f t="shared" si="10"/>
        <v>0</v>
      </c>
      <c r="I19" s="26">
        <f t="shared" si="10"/>
        <v>185</v>
      </c>
      <c r="J19" s="26">
        <f t="shared" si="10"/>
        <v>223</v>
      </c>
      <c r="K19" s="26">
        <f t="shared" si="10"/>
        <v>1467</v>
      </c>
      <c r="L19" s="26">
        <f t="shared" si="10"/>
        <v>0</v>
      </c>
      <c r="M19" s="26">
        <f t="shared" si="10"/>
        <v>1467</v>
      </c>
      <c r="N19" s="25">
        <f t="shared" si="4"/>
        <v>7929.73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2</v>
      </c>
      <c r="E20" s="23">
        <v>20</v>
      </c>
      <c r="F20" s="24">
        <f t="shared" ref="F20:F24" si="11">D20+E20</f>
        <v>22</v>
      </c>
      <c r="G20" s="23">
        <v>55</v>
      </c>
      <c r="H20" s="23">
        <v>1365</v>
      </c>
      <c r="I20" s="24">
        <f t="shared" ref="I20:I24" si="12">G20+H20</f>
        <v>1420</v>
      </c>
      <c r="J20" s="24">
        <f t="shared" ref="J20:J24" si="13">I20+F20</f>
        <v>1442</v>
      </c>
      <c r="K20" s="23">
        <v>660</v>
      </c>
      <c r="L20" s="23">
        <v>6825</v>
      </c>
      <c r="M20" s="24">
        <f t="shared" ref="M20:M24" si="14">K20+L20</f>
        <v>7485</v>
      </c>
      <c r="N20" s="24">
        <f t="shared" si="4"/>
        <v>12000</v>
      </c>
      <c r="O20" s="24">
        <f t="shared" si="4"/>
        <v>5000</v>
      </c>
    </row>
    <row r="21" spans="1:15" x14ac:dyDescent="0.2">
      <c r="A21" s="34"/>
      <c r="B21" s="35" t="s">
        <v>32</v>
      </c>
      <c r="C21" s="35"/>
      <c r="D21" s="23">
        <v>5</v>
      </c>
      <c r="E21" s="23">
        <v>0</v>
      </c>
      <c r="F21" s="24">
        <f t="shared" si="11"/>
        <v>5</v>
      </c>
      <c r="G21" s="23">
        <v>20</v>
      </c>
      <c r="H21" s="23">
        <v>0</v>
      </c>
      <c r="I21" s="24">
        <f t="shared" si="12"/>
        <v>20</v>
      </c>
      <c r="J21" s="24">
        <f t="shared" si="13"/>
        <v>25</v>
      </c>
      <c r="K21" s="23">
        <v>120</v>
      </c>
      <c r="L21" s="23">
        <v>0</v>
      </c>
      <c r="M21" s="24">
        <f t="shared" si="14"/>
        <v>120</v>
      </c>
      <c r="N21" s="24">
        <f t="shared" si="4"/>
        <v>6000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0</v>
      </c>
      <c r="E22" s="23">
        <v>0</v>
      </c>
      <c r="F22" s="24">
        <f t="shared" si="11"/>
        <v>0</v>
      </c>
      <c r="G22" s="23">
        <v>1</v>
      </c>
      <c r="H22" s="23">
        <v>0</v>
      </c>
      <c r="I22" s="24">
        <f t="shared" si="12"/>
        <v>1</v>
      </c>
      <c r="J22" s="24">
        <f t="shared" si="13"/>
        <v>1</v>
      </c>
      <c r="K22" s="23">
        <v>20</v>
      </c>
      <c r="L22" s="23">
        <v>0</v>
      </c>
      <c r="M22" s="24">
        <f t="shared" si="14"/>
        <v>20</v>
      </c>
      <c r="N22" s="24">
        <f t="shared" si="4"/>
        <v>20000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7</v>
      </c>
      <c r="E25" s="26">
        <f t="shared" ref="E25:M25" si="15">SUM(E20:E24)</f>
        <v>20</v>
      </c>
      <c r="F25" s="26">
        <f t="shared" si="15"/>
        <v>27</v>
      </c>
      <c r="G25" s="26">
        <f t="shared" si="15"/>
        <v>76</v>
      </c>
      <c r="H25" s="26">
        <f t="shared" si="15"/>
        <v>1365</v>
      </c>
      <c r="I25" s="26">
        <f t="shared" si="15"/>
        <v>1441</v>
      </c>
      <c r="J25" s="26">
        <f t="shared" si="15"/>
        <v>1468</v>
      </c>
      <c r="K25" s="26">
        <f t="shared" si="15"/>
        <v>800</v>
      </c>
      <c r="L25" s="26">
        <f t="shared" si="15"/>
        <v>6825</v>
      </c>
      <c r="M25" s="26">
        <f t="shared" si="15"/>
        <v>7625</v>
      </c>
      <c r="N25" s="25">
        <f t="shared" si="4"/>
        <v>10526.32</v>
      </c>
      <c r="O25" s="25">
        <f t="shared" si="4"/>
        <v>5000</v>
      </c>
    </row>
    <row r="26" spans="1:15" x14ac:dyDescent="0.2">
      <c r="A26" s="34" t="s">
        <v>37</v>
      </c>
      <c r="B26" s="35" t="s">
        <v>38</v>
      </c>
      <c r="C26" s="35"/>
      <c r="D26" s="23">
        <v>3</v>
      </c>
      <c r="E26" s="23">
        <v>0</v>
      </c>
      <c r="F26" s="24">
        <f t="shared" ref="F26:F32" si="16">D26+E26</f>
        <v>3</v>
      </c>
      <c r="G26" s="23">
        <v>0</v>
      </c>
      <c r="H26" s="23">
        <v>0</v>
      </c>
      <c r="I26" s="24">
        <f t="shared" ref="I26:I32" si="17">G26+H26</f>
        <v>0</v>
      </c>
      <c r="J26" s="24">
        <f t="shared" ref="J26:J32" si="18">I26+F26</f>
        <v>3</v>
      </c>
      <c r="K26" s="23">
        <v>0</v>
      </c>
      <c r="L26" s="23">
        <v>0</v>
      </c>
      <c r="M26" s="24">
        <f t="shared" ref="M26:M32" si="19">K26+L26</f>
        <v>0</v>
      </c>
      <c r="N26" s="24" t="str">
        <f t="shared" si="4"/>
        <v/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2</v>
      </c>
      <c r="E27" s="23">
        <v>10</v>
      </c>
      <c r="F27" s="24">
        <f t="shared" si="16"/>
        <v>12</v>
      </c>
      <c r="G27" s="23">
        <v>32</v>
      </c>
      <c r="H27" s="23">
        <v>125</v>
      </c>
      <c r="I27" s="24">
        <f t="shared" si="17"/>
        <v>157</v>
      </c>
      <c r="J27" s="24">
        <f t="shared" si="18"/>
        <v>169</v>
      </c>
      <c r="K27" s="23">
        <v>32</v>
      </c>
      <c r="L27" s="23">
        <v>50</v>
      </c>
      <c r="M27" s="24">
        <f t="shared" si="19"/>
        <v>82</v>
      </c>
      <c r="N27" s="24">
        <f t="shared" si="4"/>
        <v>1000</v>
      </c>
      <c r="O27" s="24">
        <f t="shared" si="4"/>
        <v>400</v>
      </c>
    </row>
    <row r="28" spans="1:15" x14ac:dyDescent="0.2">
      <c r="A28" s="34"/>
      <c r="B28" s="35" t="s">
        <v>40</v>
      </c>
      <c r="C28" s="35"/>
      <c r="D28" s="23">
        <v>100</v>
      </c>
      <c r="E28" s="23">
        <v>0</v>
      </c>
      <c r="F28" s="24">
        <f t="shared" si="16"/>
        <v>100</v>
      </c>
      <c r="G28" s="23">
        <v>450</v>
      </c>
      <c r="H28" s="23">
        <v>0</v>
      </c>
      <c r="I28" s="24">
        <f t="shared" si="17"/>
        <v>450</v>
      </c>
      <c r="J28" s="24">
        <f t="shared" si="18"/>
        <v>550</v>
      </c>
      <c r="K28" s="23">
        <v>1125</v>
      </c>
      <c r="L28" s="23">
        <v>0</v>
      </c>
      <c r="M28" s="24">
        <f t="shared" si="19"/>
        <v>1125</v>
      </c>
      <c r="N28" s="24">
        <f t="shared" si="4"/>
        <v>2500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/>
      <c r="E29" s="23"/>
      <c r="F29" s="24">
        <f t="shared" si="16"/>
        <v>0</v>
      </c>
      <c r="G29" s="23"/>
      <c r="H29" s="23"/>
      <c r="I29" s="24">
        <f t="shared" si="17"/>
        <v>0</v>
      </c>
      <c r="J29" s="24">
        <f t="shared" si="18"/>
        <v>0</v>
      </c>
      <c r="K29" s="23"/>
      <c r="L29" s="23"/>
      <c r="M29" s="24">
        <f t="shared" si="19"/>
        <v>0</v>
      </c>
      <c r="N29" s="24" t="str">
        <f t="shared" si="4"/>
        <v/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0</v>
      </c>
      <c r="E30" s="23">
        <v>0</v>
      </c>
      <c r="F30" s="24">
        <f t="shared" si="16"/>
        <v>0</v>
      </c>
      <c r="G30" s="23">
        <v>6</v>
      </c>
      <c r="H30" s="23">
        <v>0</v>
      </c>
      <c r="I30" s="24">
        <f t="shared" si="17"/>
        <v>6</v>
      </c>
      <c r="J30" s="24">
        <f t="shared" si="18"/>
        <v>6</v>
      </c>
      <c r="K30" s="23">
        <v>30</v>
      </c>
      <c r="L30" s="23">
        <v>0</v>
      </c>
      <c r="M30" s="24">
        <f t="shared" si="19"/>
        <v>30</v>
      </c>
      <c r="N30" s="24">
        <f t="shared" si="4"/>
        <v>5000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105</v>
      </c>
      <c r="E33" s="26">
        <f t="shared" ref="E33:M33" si="20">SUM(E26:E32)</f>
        <v>10</v>
      </c>
      <c r="F33" s="26">
        <f t="shared" si="20"/>
        <v>115</v>
      </c>
      <c r="G33" s="26">
        <f t="shared" si="20"/>
        <v>488</v>
      </c>
      <c r="H33" s="26">
        <f t="shared" si="20"/>
        <v>125</v>
      </c>
      <c r="I33" s="26">
        <f t="shared" si="20"/>
        <v>613</v>
      </c>
      <c r="J33" s="26">
        <f t="shared" si="20"/>
        <v>728</v>
      </c>
      <c r="K33" s="26">
        <f t="shared" si="20"/>
        <v>1187</v>
      </c>
      <c r="L33" s="26">
        <f t="shared" si="20"/>
        <v>50</v>
      </c>
      <c r="M33" s="26">
        <f t="shared" si="20"/>
        <v>1237</v>
      </c>
      <c r="N33" s="25">
        <f t="shared" si="4"/>
        <v>2432.38</v>
      </c>
      <c r="O33" s="25">
        <f t="shared" si="4"/>
        <v>400</v>
      </c>
    </row>
    <row r="34" spans="1:15" x14ac:dyDescent="0.2">
      <c r="A34" s="34" t="s">
        <v>46</v>
      </c>
      <c r="B34" s="35" t="s">
        <v>47</v>
      </c>
      <c r="C34" s="35"/>
      <c r="D34" s="23">
        <v>0</v>
      </c>
      <c r="E34" s="23">
        <v>0</v>
      </c>
      <c r="F34" s="24">
        <f t="shared" ref="F34:F40" si="21">D34+E34</f>
        <v>0</v>
      </c>
      <c r="G34" s="23">
        <v>0</v>
      </c>
      <c r="H34" s="23">
        <v>5</v>
      </c>
      <c r="I34" s="24">
        <f t="shared" ref="I34:I40" si="22">G34+H34</f>
        <v>5</v>
      </c>
      <c r="J34" s="24">
        <f t="shared" ref="J34:J40" si="23">I34+F34</f>
        <v>5</v>
      </c>
      <c r="K34" s="23">
        <v>0</v>
      </c>
      <c r="L34" s="23">
        <v>15</v>
      </c>
      <c r="M34" s="24">
        <f t="shared" ref="M34:M40" si="24">K34+L34</f>
        <v>15</v>
      </c>
      <c r="N34" s="24" t="str">
        <f t="shared" si="4"/>
        <v/>
      </c>
      <c r="O34" s="24">
        <f t="shared" si="4"/>
        <v>3000</v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>
        <v>0</v>
      </c>
      <c r="E36" s="23">
        <v>15</v>
      </c>
      <c r="F36" s="24">
        <f t="shared" si="21"/>
        <v>15</v>
      </c>
      <c r="G36" s="23">
        <v>1</v>
      </c>
      <c r="H36" s="23">
        <v>33</v>
      </c>
      <c r="I36" s="24">
        <f t="shared" si="22"/>
        <v>34</v>
      </c>
      <c r="J36" s="24">
        <f t="shared" si="23"/>
        <v>49</v>
      </c>
      <c r="K36" s="23">
        <v>6</v>
      </c>
      <c r="L36" s="23">
        <v>132</v>
      </c>
      <c r="M36" s="24">
        <f t="shared" si="24"/>
        <v>138</v>
      </c>
      <c r="N36" s="24">
        <f t="shared" si="4"/>
        <v>6000</v>
      </c>
      <c r="O36" s="24">
        <f t="shared" si="4"/>
        <v>4000</v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0</v>
      </c>
      <c r="E41" s="26">
        <f t="shared" ref="E41:M41" si="25">SUM(E34:E40)</f>
        <v>15</v>
      </c>
      <c r="F41" s="26">
        <f t="shared" si="25"/>
        <v>15</v>
      </c>
      <c r="G41" s="26">
        <f t="shared" si="25"/>
        <v>1</v>
      </c>
      <c r="H41" s="26">
        <f t="shared" si="25"/>
        <v>38</v>
      </c>
      <c r="I41" s="26">
        <f t="shared" si="25"/>
        <v>39</v>
      </c>
      <c r="J41" s="26">
        <f t="shared" si="25"/>
        <v>54</v>
      </c>
      <c r="K41" s="26">
        <f t="shared" si="25"/>
        <v>6</v>
      </c>
      <c r="L41" s="26">
        <f t="shared" si="25"/>
        <v>147</v>
      </c>
      <c r="M41" s="26">
        <f t="shared" si="25"/>
        <v>153</v>
      </c>
      <c r="N41" s="25">
        <f t="shared" si="4"/>
        <v>6000</v>
      </c>
      <c r="O41" s="25">
        <f t="shared" si="4"/>
        <v>3868.42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/>
      <c r="E51" s="23"/>
      <c r="F51" s="24">
        <f t="shared" ref="F51:F57" si="31">D51+E51</f>
        <v>0</v>
      </c>
      <c r="G51" s="23">
        <v>3</v>
      </c>
      <c r="H51" s="23">
        <v>2</v>
      </c>
      <c r="I51" s="24">
        <f t="shared" ref="I51:I57" si="32">G51+H51</f>
        <v>5</v>
      </c>
      <c r="J51" s="24">
        <f t="shared" ref="J51:J57" si="33">I51+F51</f>
        <v>5</v>
      </c>
      <c r="K51" s="23">
        <v>30</v>
      </c>
      <c r="L51" s="23">
        <v>10</v>
      </c>
      <c r="M51" s="24">
        <f t="shared" ref="M51:M57" si="34">K51+L51</f>
        <v>40</v>
      </c>
      <c r="N51" s="24">
        <f t="shared" si="4"/>
        <v>10000</v>
      </c>
      <c r="O51" s="24">
        <f t="shared" si="4"/>
        <v>5000</v>
      </c>
    </row>
    <row r="52" spans="1:15" x14ac:dyDescent="0.2">
      <c r="A52" s="34"/>
      <c r="B52" s="35" t="s">
        <v>67</v>
      </c>
      <c r="C52" s="35"/>
      <c r="D52" s="23"/>
      <c r="E52" s="23"/>
      <c r="F52" s="24">
        <f t="shared" si="31"/>
        <v>0</v>
      </c>
      <c r="G52" s="23">
        <v>5</v>
      </c>
      <c r="H52" s="23">
        <v>12</v>
      </c>
      <c r="I52" s="24">
        <f t="shared" si="32"/>
        <v>17</v>
      </c>
      <c r="J52" s="24">
        <f t="shared" si="33"/>
        <v>17</v>
      </c>
      <c r="K52" s="23">
        <v>40</v>
      </c>
      <c r="L52" s="23">
        <v>36</v>
      </c>
      <c r="M52" s="24">
        <f t="shared" si="34"/>
        <v>76</v>
      </c>
      <c r="N52" s="24">
        <f t="shared" si="4"/>
        <v>8000</v>
      </c>
      <c r="O52" s="24">
        <f t="shared" si="4"/>
        <v>3000</v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0</v>
      </c>
      <c r="E58" s="26">
        <f t="shared" ref="E58:M58" si="35">SUM(E42:E57)-E50</f>
        <v>0</v>
      </c>
      <c r="F58" s="26">
        <f t="shared" si="35"/>
        <v>0</v>
      </c>
      <c r="G58" s="26">
        <f t="shared" si="35"/>
        <v>8</v>
      </c>
      <c r="H58" s="26">
        <f t="shared" si="35"/>
        <v>14</v>
      </c>
      <c r="I58" s="26">
        <f t="shared" si="35"/>
        <v>22</v>
      </c>
      <c r="J58" s="26">
        <f t="shared" si="35"/>
        <v>22</v>
      </c>
      <c r="K58" s="26">
        <f t="shared" si="35"/>
        <v>70</v>
      </c>
      <c r="L58" s="26">
        <f t="shared" si="35"/>
        <v>46</v>
      </c>
      <c r="M58" s="26">
        <f t="shared" si="35"/>
        <v>116</v>
      </c>
      <c r="N58" s="25">
        <f t="shared" si="4"/>
        <v>8750</v>
      </c>
      <c r="O58" s="25">
        <f t="shared" si="4"/>
        <v>3285.71</v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>
        <v>0.7</v>
      </c>
      <c r="H69" s="2">
        <v>0</v>
      </c>
      <c r="I69" s="24">
        <f t="shared" ref="I69:I73" si="42">G69+H69</f>
        <v>0.7</v>
      </c>
      <c r="J69" s="24">
        <f t="shared" ref="J69:J73" si="43">I69+F69</f>
        <v>0.7</v>
      </c>
      <c r="K69" s="1">
        <v>175</v>
      </c>
      <c r="L69" s="2">
        <v>0</v>
      </c>
      <c r="M69" s="24">
        <f t="shared" ref="M69:M73" si="44">K69+L69</f>
        <v>175</v>
      </c>
      <c r="N69" s="24">
        <f t="shared" ref="N69:O91" si="45">IF(G69&gt;0,ROUND(K69/G69*1000,2),"")</f>
        <v>250000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/>
      <c r="H70" s="2"/>
      <c r="I70" s="24">
        <f t="shared" si="42"/>
        <v>0</v>
      </c>
      <c r="J70" s="24">
        <f t="shared" si="43"/>
        <v>0</v>
      </c>
      <c r="K70" s="1"/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0.7</v>
      </c>
      <c r="H74" s="29">
        <f t="shared" si="46"/>
        <v>0</v>
      </c>
      <c r="I74" s="29">
        <f t="shared" si="46"/>
        <v>0.7</v>
      </c>
      <c r="J74" s="29">
        <f t="shared" si="46"/>
        <v>0.7</v>
      </c>
      <c r="K74" s="29">
        <f t="shared" si="46"/>
        <v>175</v>
      </c>
      <c r="L74" s="29">
        <f t="shared" si="46"/>
        <v>0</v>
      </c>
      <c r="M74" s="29">
        <f t="shared" si="46"/>
        <v>175</v>
      </c>
      <c r="N74" s="25">
        <f t="shared" si="45"/>
        <v>250000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/>
      <c r="E75" s="28"/>
      <c r="F75" s="24">
        <f t="shared" ref="F75:F77" si="47">D75+E75</f>
        <v>0</v>
      </c>
      <c r="G75" s="3">
        <v>0.48</v>
      </c>
      <c r="H75" s="3">
        <v>0</v>
      </c>
      <c r="I75" s="24">
        <f t="shared" ref="I75:I77" si="48">G75+H75</f>
        <v>0.48</v>
      </c>
      <c r="J75" s="24">
        <f t="shared" ref="J75:J77" si="49">I75+F75</f>
        <v>0.48</v>
      </c>
      <c r="K75" s="3">
        <v>30</v>
      </c>
      <c r="L75" s="3">
        <v>0</v>
      </c>
      <c r="M75" s="24">
        <f t="shared" ref="M75:M77" si="50">K75+L75</f>
        <v>30</v>
      </c>
      <c r="N75" s="24">
        <f t="shared" si="45"/>
        <v>62500</v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0.48</v>
      </c>
      <c r="H78" s="29">
        <f t="shared" si="51"/>
        <v>0</v>
      </c>
      <c r="I78" s="29">
        <f t="shared" si="51"/>
        <v>0.48</v>
      </c>
      <c r="J78" s="29">
        <f t="shared" si="51"/>
        <v>0.48</v>
      </c>
      <c r="K78" s="29">
        <f t="shared" si="51"/>
        <v>30</v>
      </c>
      <c r="L78" s="29">
        <f t="shared" si="51"/>
        <v>0</v>
      </c>
      <c r="M78" s="29">
        <f t="shared" si="51"/>
        <v>30</v>
      </c>
      <c r="N78" s="25">
        <f t="shared" si="45"/>
        <v>62500</v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1.18</v>
      </c>
      <c r="H79" s="29">
        <f t="shared" si="52"/>
        <v>0</v>
      </c>
      <c r="I79" s="29">
        <f t="shared" si="52"/>
        <v>1.18</v>
      </c>
      <c r="J79" s="29">
        <f t="shared" si="52"/>
        <v>1.18</v>
      </c>
      <c r="K79" s="29">
        <f t="shared" si="52"/>
        <v>205</v>
      </c>
      <c r="L79" s="29">
        <f t="shared" si="52"/>
        <v>0</v>
      </c>
      <c r="M79" s="29">
        <f t="shared" si="52"/>
        <v>205</v>
      </c>
      <c r="N79" s="25">
        <f t="shared" si="45"/>
        <v>173728.81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1</v>
      </c>
      <c r="E82" s="23">
        <v>0</v>
      </c>
      <c r="F82" s="24">
        <f t="shared" si="53"/>
        <v>1</v>
      </c>
      <c r="G82" s="23">
        <v>0</v>
      </c>
      <c r="H82" s="23">
        <v>0</v>
      </c>
      <c r="I82" s="24">
        <f t="shared" si="54"/>
        <v>0</v>
      </c>
      <c r="J82" s="24">
        <f t="shared" si="55"/>
        <v>1</v>
      </c>
      <c r="K82" s="33">
        <v>0</v>
      </c>
      <c r="L82" s="33">
        <v>0</v>
      </c>
      <c r="M82" s="24">
        <f t="shared" si="56"/>
        <v>0</v>
      </c>
      <c r="N82" s="24" t="str">
        <f t="shared" si="45"/>
        <v/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1</v>
      </c>
      <c r="H83" s="23">
        <v>0</v>
      </c>
      <c r="I83" s="24">
        <f t="shared" si="54"/>
        <v>1</v>
      </c>
      <c r="J83" s="24">
        <f t="shared" si="55"/>
        <v>1</v>
      </c>
      <c r="K83" s="23">
        <v>4.5</v>
      </c>
      <c r="L83" s="23">
        <v>0</v>
      </c>
      <c r="M83" s="24">
        <f t="shared" si="56"/>
        <v>4.5</v>
      </c>
      <c r="N83" s="24">
        <f t="shared" si="45"/>
        <v>4500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20</v>
      </c>
      <c r="E84" s="23">
        <v>0</v>
      </c>
      <c r="F84" s="24">
        <f t="shared" si="53"/>
        <v>20</v>
      </c>
      <c r="G84" s="23">
        <v>120</v>
      </c>
      <c r="H84" s="23">
        <v>0</v>
      </c>
      <c r="I84" s="24">
        <f t="shared" si="54"/>
        <v>120</v>
      </c>
      <c r="J84" s="24">
        <f t="shared" si="55"/>
        <v>140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/>
      <c r="H87" s="23"/>
      <c r="I87" s="24">
        <f t="shared" si="54"/>
        <v>0</v>
      </c>
      <c r="J87" s="24">
        <f t="shared" si="55"/>
        <v>0</v>
      </c>
      <c r="K87" s="23"/>
      <c r="L87" s="23"/>
      <c r="M87" s="24">
        <f t="shared" si="56"/>
        <v>0</v>
      </c>
      <c r="N87" s="24" t="str">
        <f t="shared" si="45"/>
        <v/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>
        <v>1.2</v>
      </c>
      <c r="H88" s="23">
        <v>0</v>
      </c>
      <c r="I88" s="24">
        <f t="shared" si="54"/>
        <v>1.2</v>
      </c>
      <c r="J88" s="24">
        <f t="shared" si="55"/>
        <v>1.2</v>
      </c>
      <c r="K88" s="23">
        <v>200</v>
      </c>
      <c r="L88" s="23">
        <v>0</v>
      </c>
      <c r="M88" s="24">
        <f t="shared" si="56"/>
        <v>200</v>
      </c>
      <c r="N88" s="24">
        <f t="shared" si="45"/>
        <v>166666.67000000001</v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21</v>
      </c>
      <c r="E90" s="26">
        <f t="shared" ref="E90:M90" si="57">SUM(E80:E89)</f>
        <v>0</v>
      </c>
      <c r="F90" s="26">
        <f t="shared" si="57"/>
        <v>21</v>
      </c>
      <c r="G90" s="26">
        <f t="shared" si="57"/>
        <v>122.2</v>
      </c>
      <c r="H90" s="26">
        <f t="shared" si="57"/>
        <v>0</v>
      </c>
      <c r="I90" s="26">
        <f t="shared" si="57"/>
        <v>122.2</v>
      </c>
      <c r="J90" s="26">
        <f t="shared" si="57"/>
        <v>143.19999999999999</v>
      </c>
      <c r="K90" s="26">
        <f t="shared" si="57"/>
        <v>204.5</v>
      </c>
      <c r="L90" s="26">
        <f t="shared" si="57"/>
        <v>0</v>
      </c>
      <c r="M90" s="26">
        <f t="shared" si="57"/>
        <v>204.5</v>
      </c>
      <c r="N90" s="25">
        <f t="shared" si="45"/>
        <v>1673.49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182</v>
      </c>
      <c r="E91" s="21">
        <f t="shared" ref="E91:M91" si="58">E8+E19+E25+E33+E41+E58+E68+E79+E90</f>
        <v>45</v>
      </c>
      <c r="F91" s="21">
        <f t="shared" si="58"/>
        <v>227</v>
      </c>
      <c r="G91" s="21">
        <f t="shared" si="58"/>
        <v>1028.3799999999999</v>
      </c>
      <c r="H91" s="21">
        <f t="shared" si="58"/>
        <v>1561</v>
      </c>
      <c r="I91" s="21">
        <f t="shared" si="58"/>
        <v>2589.3799999999997</v>
      </c>
      <c r="J91" s="21">
        <f t="shared" si="58"/>
        <v>2816.3799999999997</v>
      </c>
      <c r="K91" s="21">
        <f t="shared" si="58"/>
        <v>6412.5</v>
      </c>
      <c r="L91" s="21">
        <f t="shared" si="58"/>
        <v>7144</v>
      </c>
      <c r="M91" s="21">
        <f t="shared" si="58"/>
        <v>13556.5</v>
      </c>
      <c r="N91" s="21">
        <f t="shared" si="45"/>
        <v>6235.54</v>
      </c>
      <c r="O91" s="21">
        <f t="shared" si="45"/>
        <v>4576.55</v>
      </c>
    </row>
  </sheetData>
  <sheetProtection password="DCCE" sheet="1" objects="1" scenarios="1" formatCells="0" formatColumns="0" formatRows="0" autoFilter="0"/>
  <autoFilter ref="A3:O91" xr:uid="{00000000-0009-0000-0000-000002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1"/>
  <sheetViews>
    <sheetView rightToLeft="1" workbookViewId="0">
      <pane xSplit="3" ySplit="3" topLeftCell="D64" activePane="bottomRight" state="frozen"/>
      <selection pane="topRight" activeCell="D1" sqref="D1"/>
      <selection pane="bottomLeft" activeCell="A4" sqref="A4"/>
      <selection pane="bottomRight" activeCell="D70" sqref="D70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116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11</v>
      </c>
      <c r="E4" s="23">
        <v>0</v>
      </c>
      <c r="F4" s="24">
        <f>D4+E4</f>
        <v>11</v>
      </c>
      <c r="G4" s="23">
        <v>140</v>
      </c>
      <c r="H4" s="23">
        <v>0</v>
      </c>
      <c r="I4" s="24">
        <f>G4+H4</f>
        <v>140</v>
      </c>
      <c r="J4" s="24">
        <f>I4+F4</f>
        <v>151</v>
      </c>
      <c r="K4" s="23">
        <v>1400</v>
      </c>
      <c r="L4" s="23">
        <v>0</v>
      </c>
      <c r="M4" s="24">
        <f>K4+L4</f>
        <v>1400</v>
      </c>
      <c r="N4" s="24">
        <f>IF(G4&gt;0,ROUND(K4/G4*1000,2),"")</f>
        <v>10000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1</v>
      </c>
      <c r="E5" s="23">
        <v>0</v>
      </c>
      <c r="F5" s="24">
        <f t="shared" ref="F5:F7" si="0">D5+E5</f>
        <v>1</v>
      </c>
      <c r="G5" s="23">
        <v>3</v>
      </c>
      <c r="H5" s="23">
        <v>0</v>
      </c>
      <c r="I5" s="24">
        <f t="shared" ref="I5:I7" si="1">G5+H5</f>
        <v>3</v>
      </c>
      <c r="J5" s="24">
        <f t="shared" ref="J5:J7" si="2">I5+F5</f>
        <v>4</v>
      </c>
      <c r="K5" s="23">
        <v>18</v>
      </c>
      <c r="L5" s="23">
        <v>0</v>
      </c>
      <c r="M5" s="24">
        <f t="shared" ref="M5:M7" si="3">K5+L5</f>
        <v>18</v>
      </c>
      <c r="N5" s="24">
        <f t="shared" ref="N5:O68" si="4">IF(G5&gt;0,ROUND(K5/G5*1000,2),"")</f>
        <v>6000</v>
      </c>
      <c r="O5" s="24" t="str">
        <f t="shared" si="4"/>
        <v/>
      </c>
    </row>
    <row r="6" spans="1:15" x14ac:dyDescent="0.2">
      <c r="A6" s="34"/>
      <c r="B6" s="35" t="s">
        <v>15</v>
      </c>
      <c r="C6" s="35"/>
      <c r="D6" s="23">
        <v>1</v>
      </c>
      <c r="E6" s="23">
        <v>0</v>
      </c>
      <c r="F6" s="24">
        <f t="shared" si="0"/>
        <v>1</v>
      </c>
      <c r="G6" s="23">
        <v>1</v>
      </c>
      <c r="H6" s="23">
        <v>0</v>
      </c>
      <c r="I6" s="24">
        <f t="shared" si="1"/>
        <v>1</v>
      </c>
      <c r="J6" s="24">
        <f t="shared" si="2"/>
        <v>2</v>
      </c>
      <c r="K6" s="23">
        <v>6</v>
      </c>
      <c r="L6" s="23">
        <v>0</v>
      </c>
      <c r="M6" s="24">
        <f t="shared" si="3"/>
        <v>6</v>
      </c>
      <c r="N6" s="24">
        <f t="shared" si="4"/>
        <v>6000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13</v>
      </c>
      <c r="E8" s="26">
        <f t="shared" ref="E8:M8" si="5">SUM(E4:E7)</f>
        <v>0</v>
      </c>
      <c r="F8" s="26">
        <f t="shared" si="5"/>
        <v>13</v>
      </c>
      <c r="G8" s="26">
        <f t="shared" si="5"/>
        <v>144</v>
      </c>
      <c r="H8" s="26">
        <f t="shared" si="5"/>
        <v>0</v>
      </c>
      <c r="I8" s="26">
        <f t="shared" si="5"/>
        <v>144</v>
      </c>
      <c r="J8" s="26">
        <f t="shared" si="5"/>
        <v>157</v>
      </c>
      <c r="K8" s="26">
        <f t="shared" si="5"/>
        <v>1424</v>
      </c>
      <c r="L8" s="26">
        <f t="shared" si="5"/>
        <v>0</v>
      </c>
      <c r="M8" s="26">
        <f t="shared" si="5"/>
        <v>1424</v>
      </c>
      <c r="N8" s="25">
        <f t="shared" si="4"/>
        <v>9888.89</v>
      </c>
      <c r="O8" s="25" t="str">
        <f t="shared" si="4"/>
        <v/>
      </c>
    </row>
    <row r="9" spans="1:15" x14ac:dyDescent="0.2">
      <c r="A9" s="34" t="s">
        <v>18</v>
      </c>
      <c r="B9" s="35" t="s">
        <v>19</v>
      </c>
      <c r="C9" s="35"/>
      <c r="D9" s="23">
        <v>1</v>
      </c>
      <c r="E9" s="23">
        <v>0</v>
      </c>
      <c r="F9" s="24">
        <f t="shared" ref="F9:F18" si="6">D9+E9</f>
        <v>1</v>
      </c>
      <c r="G9" s="23">
        <v>6</v>
      </c>
      <c r="H9" s="23">
        <v>0</v>
      </c>
      <c r="I9" s="24">
        <f t="shared" ref="I9:I18" si="7">G9+H9</f>
        <v>6</v>
      </c>
      <c r="J9" s="24">
        <f t="shared" ref="J9:J18" si="8">I9+F9</f>
        <v>7</v>
      </c>
      <c r="K9" s="23">
        <v>24</v>
      </c>
      <c r="L9" s="23">
        <v>0</v>
      </c>
      <c r="M9" s="24">
        <f t="shared" ref="M9:M18" si="9">K9+L9</f>
        <v>24</v>
      </c>
      <c r="N9" s="24">
        <f t="shared" si="4"/>
        <v>4000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0</v>
      </c>
      <c r="E10" s="23">
        <v>0</v>
      </c>
      <c r="F10" s="24">
        <f t="shared" si="6"/>
        <v>0</v>
      </c>
      <c r="G10" s="23">
        <v>3</v>
      </c>
      <c r="H10" s="23">
        <v>0</v>
      </c>
      <c r="I10" s="24">
        <f t="shared" si="7"/>
        <v>3</v>
      </c>
      <c r="J10" s="24">
        <f t="shared" si="8"/>
        <v>3</v>
      </c>
      <c r="K10" s="23">
        <v>15</v>
      </c>
      <c r="L10" s="23">
        <v>0</v>
      </c>
      <c r="M10" s="24">
        <f t="shared" si="9"/>
        <v>15</v>
      </c>
      <c r="N10" s="24">
        <f t="shared" si="4"/>
        <v>5000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1</v>
      </c>
      <c r="E11" s="23">
        <v>0</v>
      </c>
      <c r="F11" s="24">
        <f t="shared" si="6"/>
        <v>1</v>
      </c>
      <c r="G11" s="23">
        <v>4</v>
      </c>
      <c r="H11" s="23">
        <v>0</v>
      </c>
      <c r="I11" s="24">
        <f t="shared" si="7"/>
        <v>4</v>
      </c>
      <c r="J11" s="24">
        <f t="shared" si="8"/>
        <v>5</v>
      </c>
      <c r="K11" s="23">
        <v>24</v>
      </c>
      <c r="L11" s="23">
        <v>0</v>
      </c>
      <c r="M11" s="24">
        <f t="shared" si="9"/>
        <v>24</v>
      </c>
      <c r="N11" s="24">
        <f t="shared" si="4"/>
        <v>6000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0</v>
      </c>
      <c r="E12" s="23">
        <v>0</v>
      </c>
      <c r="F12" s="24">
        <f t="shared" si="6"/>
        <v>0</v>
      </c>
      <c r="G12" s="23">
        <v>3</v>
      </c>
      <c r="H12" s="23">
        <v>0</v>
      </c>
      <c r="I12" s="24">
        <f t="shared" si="7"/>
        <v>3</v>
      </c>
      <c r="J12" s="24">
        <f t="shared" si="8"/>
        <v>3</v>
      </c>
      <c r="K12" s="23">
        <v>18</v>
      </c>
      <c r="L12" s="23">
        <v>0</v>
      </c>
      <c r="M12" s="24">
        <f t="shared" si="9"/>
        <v>18</v>
      </c>
      <c r="N12" s="24">
        <f t="shared" si="4"/>
        <v>6000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2</v>
      </c>
      <c r="E13" s="23">
        <v>0</v>
      </c>
      <c r="F13" s="24">
        <f t="shared" si="6"/>
        <v>2</v>
      </c>
      <c r="G13" s="23">
        <v>10</v>
      </c>
      <c r="H13" s="23">
        <v>0</v>
      </c>
      <c r="I13" s="24">
        <f t="shared" si="7"/>
        <v>10</v>
      </c>
      <c r="J13" s="24">
        <f t="shared" si="8"/>
        <v>12</v>
      </c>
      <c r="K13" s="23">
        <v>70</v>
      </c>
      <c r="L13" s="23">
        <v>0</v>
      </c>
      <c r="M13" s="24">
        <f t="shared" si="9"/>
        <v>70</v>
      </c>
      <c r="N13" s="24">
        <f t="shared" si="4"/>
        <v>7000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>
        <v>0</v>
      </c>
      <c r="E14" s="23">
        <v>0</v>
      </c>
      <c r="F14" s="24">
        <f t="shared" si="6"/>
        <v>0</v>
      </c>
      <c r="G14" s="23">
        <v>0</v>
      </c>
      <c r="H14" s="23">
        <v>0</v>
      </c>
      <c r="I14" s="24">
        <f t="shared" si="7"/>
        <v>0</v>
      </c>
      <c r="J14" s="24">
        <f t="shared" si="8"/>
        <v>0</v>
      </c>
      <c r="K14" s="23">
        <v>0</v>
      </c>
      <c r="L14" s="23">
        <v>0</v>
      </c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15</v>
      </c>
      <c r="E15" s="23">
        <v>0</v>
      </c>
      <c r="F15" s="24">
        <f t="shared" si="6"/>
        <v>15</v>
      </c>
      <c r="G15" s="23">
        <v>50</v>
      </c>
      <c r="H15" s="23">
        <v>0</v>
      </c>
      <c r="I15" s="24">
        <f t="shared" si="7"/>
        <v>50</v>
      </c>
      <c r="J15" s="24">
        <f t="shared" si="8"/>
        <v>65</v>
      </c>
      <c r="K15" s="23">
        <v>100</v>
      </c>
      <c r="L15" s="23">
        <v>0</v>
      </c>
      <c r="M15" s="24">
        <f t="shared" si="9"/>
        <v>100</v>
      </c>
      <c r="N15" s="24">
        <f t="shared" si="4"/>
        <v>2000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0</v>
      </c>
      <c r="E16" s="23">
        <v>0</v>
      </c>
      <c r="F16" s="24">
        <f t="shared" si="6"/>
        <v>0</v>
      </c>
      <c r="G16" s="23">
        <v>0</v>
      </c>
      <c r="H16" s="23">
        <v>0</v>
      </c>
      <c r="I16" s="24">
        <f t="shared" si="7"/>
        <v>0</v>
      </c>
      <c r="J16" s="24">
        <f t="shared" si="8"/>
        <v>0</v>
      </c>
      <c r="K16" s="23">
        <v>0</v>
      </c>
      <c r="L16" s="23">
        <v>0</v>
      </c>
      <c r="M16" s="24">
        <f t="shared" si="9"/>
        <v>0</v>
      </c>
      <c r="N16" s="24" t="str">
        <f t="shared" si="4"/>
        <v/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19</v>
      </c>
      <c r="E19" s="26">
        <f t="shared" ref="E19:M19" si="10">SUM(E9:E18)</f>
        <v>0</v>
      </c>
      <c r="F19" s="26">
        <f t="shared" si="10"/>
        <v>19</v>
      </c>
      <c r="G19" s="26">
        <f t="shared" si="10"/>
        <v>76</v>
      </c>
      <c r="H19" s="26">
        <f t="shared" si="10"/>
        <v>0</v>
      </c>
      <c r="I19" s="26">
        <f t="shared" si="10"/>
        <v>76</v>
      </c>
      <c r="J19" s="26">
        <f t="shared" si="10"/>
        <v>95</v>
      </c>
      <c r="K19" s="26">
        <f t="shared" si="10"/>
        <v>251</v>
      </c>
      <c r="L19" s="26">
        <f t="shared" si="10"/>
        <v>0</v>
      </c>
      <c r="M19" s="26">
        <f t="shared" si="10"/>
        <v>251</v>
      </c>
      <c r="N19" s="25">
        <f t="shared" si="4"/>
        <v>3302.63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20</v>
      </c>
      <c r="E20" s="23">
        <v>2</v>
      </c>
      <c r="F20" s="24">
        <f t="shared" ref="F20:F24" si="11">D20+E20</f>
        <v>22</v>
      </c>
      <c r="G20" s="23">
        <v>980</v>
      </c>
      <c r="H20" s="23">
        <v>12</v>
      </c>
      <c r="I20" s="24">
        <f t="shared" ref="I20:I24" si="12">G20+H20</f>
        <v>992</v>
      </c>
      <c r="J20" s="24">
        <f t="shared" ref="J20:J24" si="13">I20+F20</f>
        <v>1014</v>
      </c>
      <c r="K20" s="23">
        <v>11760</v>
      </c>
      <c r="L20" s="23">
        <v>48</v>
      </c>
      <c r="M20" s="24">
        <f t="shared" ref="M20:M24" si="14">K20+L20</f>
        <v>11808</v>
      </c>
      <c r="N20" s="24">
        <f t="shared" si="4"/>
        <v>12000</v>
      </c>
      <c r="O20" s="24">
        <f t="shared" si="4"/>
        <v>4000</v>
      </c>
    </row>
    <row r="21" spans="1:15" x14ac:dyDescent="0.2">
      <c r="A21" s="34"/>
      <c r="B21" s="35" t="s">
        <v>32</v>
      </c>
      <c r="C21" s="35"/>
      <c r="D21" s="23">
        <v>1</v>
      </c>
      <c r="E21" s="23">
        <v>0</v>
      </c>
      <c r="F21" s="24">
        <f t="shared" si="11"/>
        <v>1</v>
      </c>
      <c r="G21" s="23">
        <v>1</v>
      </c>
      <c r="H21" s="23">
        <v>0</v>
      </c>
      <c r="I21" s="24">
        <f t="shared" si="12"/>
        <v>1</v>
      </c>
      <c r="J21" s="24">
        <f t="shared" si="13"/>
        <v>2</v>
      </c>
      <c r="K21" s="23">
        <v>5</v>
      </c>
      <c r="L21" s="23">
        <v>0</v>
      </c>
      <c r="M21" s="24">
        <f t="shared" si="14"/>
        <v>5</v>
      </c>
      <c r="N21" s="24">
        <f t="shared" si="4"/>
        <v>5000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/>
      <c r="E22" s="23"/>
      <c r="F22" s="24">
        <f t="shared" si="11"/>
        <v>0</v>
      </c>
      <c r="G22" s="23"/>
      <c r="H22" s="23"/>
      <c r="I22" s="24">
        <f t="shared" si="12"/>
        <v>0</v>
      </c>
      <c r="J22" s="24">
        <f t="shared" si="13"/>
        <v>0</v>
      </c>
      <c r="K22" s="23"/>
      <c r="L22" s="23"/>
      <c r="M22" s="24">
        <f t="shared" si="14"/>
        <v>0</v>
      </c>
      <c r="N22" s="24" t="str">
        <f t="shared" si="4"/>
        <v/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21</v>
      </c>
      <c r="E25" s="26">
        <f t="shared" ref="E25:M25" si="15">SUM(E20:E24)</f>
        <v>2</v>
      </c>
      <c r="F25" s="26">
        <f t="shared" si="15"/>
        <v>23</v>
      </c>
      <c r="G25" s="26">
        <f t="shared" si="15"/>
        <v>981</v>
      </c>
      <c r="H25" s="26">
        <f t="shared" si="15"/>
        <v>12</v>
      </c>
      <c r="I25" s="26">
        <f t="shared" si="15"/>
        <v>993</v>
      </c>
      <c r="J25" s="26">
        <f t="shared" si="15"/>
        <v>1016</v>
      </c>
      <c r="K25" s="26">
        <f t="shared" si="15"/>
        <v>11765</v>
      </c>
      <c r="L25" s="26">
        <f t="shared" si="15"/>
        <v>48</v>
      </c>
      <c r="M25" s="26">
        <f t="shared" si="15"/>
        <v>11813</v>
      </c>
      <c r="N25" s="25">
        <f t="shared" si="4"/>
        <v>11992.86</v>
      </c>
      <c r="O25" s="25">
        <f t="shared" si="4"/>
        <v>4000</v>
      </c>
    </row>
    <row r="26" spans="1:15" x14ac:dyDescent="0.2">
      <c r="A26" s="34" t="s">
        <v>37</v>
      </c>
      <c r="B26" s="35" t="s">
        <v>38</v>
      </c>
      <c r="C26" s="35"/>
      <c r="D26" s="23">
        <v>1</v>
      </c>
      <c r="E26" s="23">
        <v>0</v>
      </c>
      <c r="F26" s="24">
        <f t="shared" ref="F26:F32" si="16">D26+E26</f>
        <v>1</v>
      </c>
      <c r="G26" s="23">
        <v>0</v>
      </c>
      <c r="H26" s="23">
        <v>0</v>
      </c>
      <c r="I26" s="24">
        <f t="shared" ref="I26:I32" si="17">G26+H26</f>
        <v>0</v>
      </c>
      <c r="J26" s="24">
        <f t="shared" ref="J26:J32" si="18">I26+F26</f>
        <v>1</v>
      </c>
      <c r="K26" s="23">
        <v>0</v>
      </c>
      <c r="L26" s="23">
        <v>0</v>
      </c>
      <c r="M26" s="24">
        <f t="shared" ref="M26:M32" si="19">K26+L26</f>
        <v>0</v>
      </c>
      <c r="N26" s="24" t="str">
        <f t="shared" si="4"/>
        <v/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4</v>
      </c>
      <c r="E27" s="23">
        <v>5</v>
      </c>
      <c r="F27" s="24">
        <f t="shared" si="16"/>
        <v>9</v>
      </c>
      <c r="G27" s="23">
        <v>15</v>
      </c>
      <c r="H27" s="23">
        <v>5</v>
      </c>
      <c r="I27" s="24">
        <f t="shared" si="17"/>
        <v>20</v>
      </c>
      <c r="J27" s="24">
        <f t="shared" si="18"/>
        <v>29</v>
      </c>
      <c r="K27" s="23">
        <v>15</v>
      </c>
      <c r="L27" s="23">
        <v>2.5</v>
      </c>
      <c r="M27" s="24">
        <f t="shared" si="19"/>
        <v>17.5</v>
      </c>
      <c r="N27" s="24">
        <f t="shared" si="4"/>
        <v>1000</v>
      </c>
      <c r="O27" s="24">
        <f t="shared" si="4"/>
        <v>500</v>
      </c>
    </row>
    <row r="28" spans="1:15" x14ac:dyDescent="0.2">
      <c r="A28" s="34"/>
      <c r="B28" s="35" t="s">
        <v>40</v>
      </c>
      <c r="C28" s="35"/>
      <c r="D28" s="23">
        <v>10</v>
      </c>
      <c r="E28" s="23">
        <v>0</v>
      </c>
      <c r="F28" s="24">
        <f t="shared" si="16"/>
        <v>10</v>
      </c>
      <c r="G28" s="23">
        <v>12</v>
      </c>
      <c r="H28" s="23">
        <v>0</v>
      </c>
      <c r="I28" s="24">
        <f t="shared" si="17"/>
        <v>12</v>
      </c>
      <c r="J28" s="24">
        <f t="shared" si="18"/>
        <v>22</v>
      </c>
      <c r="K28" s="23">
        <v>18</v>
      </c>
      <c r="L28" s="23">
        <v>0</v>
      </c>
      <c r="M28" s="24">
        <f t="shared" si="19"/>
        <v>18</v>
      </c>
      <c r="N28" s="24">
        <f t="shared" si="4"/>
        <v>1500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/>
      <c r="E29" s="23"/>
      <c r="F29" s="24">
        <f t="shared" si="16"/>
        <v>0</v>
      </c>
      <c r="G29" s="23"/>
      <c r="H29" s="23"/>
      <c r="I29" s="24">
        <f t="shared" si="17"/>
        <v>0</v>
      </c>
      <c r="J29" s="24">
        <f t="shared" si="18"/>
        <v>0</v>
      </c>
      <c r="K29" s="23"/>
      <c r="L29" s="23"/>
      <c r="M29" s="24">
        <f t="shared" si="19"/>
        <v>0</v>
      </c>
      <c r="N29" s="24" t="str">
        <f t="shared" si="4"/>
        <v/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0</v>
      </c>
      <c r="E30" s="23">
        <v>0</v>
      </c>
      <c r="F30" s="24">
        <f t="shared" si="16"/>
        <v>0</v>
      </c>
      <c r="G30" s="23">
        <v>3</v>
      </c>
      <c r="H30" s="23">
        <v>0</v>
      </c>
      <c r="I30" s="24">
        <f t="shared" si="17"/>
        <v>3</v>
      </c>
      <c r="J30" s="24">
        <f t="shared" si="18"/>
        <v>3</v>
      </c>
      <c r="K30" s="23">
        <v>9</v>
      </c>
      <c r="L30" s="23">
        <v>0</v>
      </c>
      <c r="M30" s="24">
        <f t="shared" si="19"/>
        <v>9</v>
      </c>
      <c r="N30" s="24">
        <f t="shared" si="4"/>
        <v>3000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15</v>
      </c>
      <c r="E33" s="26">
        <f t="shared" ref="E33:M33" si="20">SUM(E26:E32)</f>
        <v>5</v>
      </c>
      <c r="F33" s="26">
        <f t="shared" si="20"/>
        <v>20</v>
      </c>
      <c r="G33" s="26">
        <f t="shared" si="20"/>
        <v>30</v>
      </c>
      <c r="H33" s="26">
        <f t="shared" si="20"/>
        <v>5</v>
      </c>
      <c r="I33" s="26">
        <f t="shared" si="20"/>
        <v>35</v>
      </c>
      <c r="J33" s="26">
        <f t="shared" si="20"/>
        <v>55</v>
      </c>
      <c r="K33" s="26">
        <f t="shared" si="20"/>
        <v>42</v>
      </c>
      <c r="L33" s="26">
        <f t="shared" si="20"/>
        <v>2.5</v>
      </c>
      <c r="M33" s="26">
        <f t="shared" si="20"/>
        <v>44.5</v>
      </c>
      <c r="N33" s="25">
        <f t="shared" si="4"/>
        <v>1400</v>
      </c>
      <c r="O33" s="25">
        <f t="shared" si="4"/>
        <v>500</v>
      </c>
    </row>
    <row r="34" spans="1:15" x14ac:dyDescent="0.2">
      <c r="A34" s="34" t="s">
        <v>46</v>
      </c>
      <c r="B34" s="35" t="s">
        <v>47</v>
      </c>
      <c r="C34" s="35"/>
      <c r="D34" s="23"/>
      <c r="E34" s="23"/>
      <c r="F34" s="24">
        <f t="shared" ref="F34:F40" si="21">D34+E34</f>
        <v>0</v>
      </c>
      <c r="G34" s="23"/>
      <c r="H34" s="23"/>
      <c r="I34" s="24">
        <f t="shared" ref="I34:I40" si="22">G34+H34</f>
        <v>0</v>
      </c>
      <c r="J34" s="24">
        <f t="shared" ref="J34:J40" si="23">I34+F34</f>
        <v>0</v>
      </c>
      <c r="K34" s="23"/>
      <c r="L34" s="23"/>
      <c r="M34" s="24">
        <f t="shared" ref="M34:M40" si="24">K34+L34</f>
        <v>0</v>
      </c>
      <c r="N34" s="24" t="str">
        <f t="shared" si="4"/>
        <v/>
      </c>
      <c r="O34" s="24" t="str">
        <f t="shared" si="4"/>
        <v/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/>
      <c r="E36" s="23"/>
      <c r="F36" s="24">
        <f t="shared" si="21"/>
        <v>0</v>
      </c>
      <c r="G36" s="23"/>
      <c r="H36" s="23"/>
      <c r="I36" s="24">
        <f t="shared" si="22"/>
        <v>0</v>
      </c>
      <c r="J36" s="24">
        <f t="shared" si="23"/>
        <v>0</v>
      </c>
      <c r="K36" s="23"/>
      <c r="L36" s="23"/>
      <c r="M36" s="24">
        <f t="shared" si="24"/>
        <v>0</v>
      </c>
      <c r="N36" s="24" t="str">
        <f t="shared" si="4"/>
        <v/>
      </c>
      <c r="O36" s="24" t="str">
        <f t="shared" si="4"/>
        <v/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0</v>
      </c>
      <c r="E41" s="26">
        <f t="shared" ref="E41:M41" si="25">SUM(E34:E40)</f>
        <v>0</v>
      </c>
      <c r="F41" s="26">
        <f t="shared" si="25"/>
        <v>0</v>
      </c>
      <c r="G41" s="26">
        <f t="shared" si="25"/>
        <v>0</v>
      </c>
      <c r="H41" s="26">
        <f t="shared" si="25"/>
        <v>0</v>
      </c>
      <c r="I41" s="26">
        <f t="shared" si="25"/>
        <v>0</v>
      </c>
      <c r="J41" s="26">
        <f t="shared" si="25"/>
        <v>0</v>
      </c>
      <c r="K41" s="26">
        <f t="shared" si="25"/>
        <v>0</v>
      </c>
      <c r="L41" s="26">
        <f t="shared" si="25"/>
        <v>0</v>
      </c>
      <c r="M41" s="26">
        <f t="shared" si="25"/>
        <v>0</v>
      </c>
      <c r="N41" s="25" t="str">
        <f t="shared" si="4"/>
        <v/>
      </c>
      <c r="O41" s="25" t="str">
        <f t="shared" si="4"/>
        <v/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/>
      <c r="E51" s="23"/>
      <c r="F51" s="24">
        <f t="shared" ref="F51:F57" si="31">D51+E51</f>
        <v>0</v>
      </c>
      <c r="G51" s="23"/>
      <c r="H51" s="23"/>
      <c r="I51" s="24">
        <f t="shared" ref="I51:I57" si="32">G51+H51</f>
        <v>0</v>
      </c>
      <c r="J51" s="24">
        <f t="shared" ref="J51:J57" si="33">I51+F51</f>
        <v>0</v>
      </c>
      <c r="K51" s="23"/>
      <c r="L51" s="23"/>
      <c r="M51" s="24">
        <f t="shared" ref="M51:M57" si="34">K51+L51</f>
        <v>0</v>
      </c>
      <c r="N51" s="24" t="str">
        <f t="shared" si="4"/>
        <v/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/>
      <c r="E52" s="23"/>
      <c r="F52" s="24">
        <f t="shared" si="31"/>
        <v>0</v>
      </c>
      <c r="G52" s="23"/>
      <c r="H52" s="23"/>
      <c r="I52" s="24">
        <f t="shared" si="32"/>
        <v>0</v>
      </c>
      <c r="J52" s="24">
        <f t="shared" si="33"/>
        <v>0</v>
      </c>
      <c r="K52" s="23"/>
      <c r="L52" s="23"/>
      <c r="M52" s="24">
        <f t="shared" si="34"/>
        <v>0</v>
      </c>
      <c r="N52" s="24" t="str">
        <f t="shared" si="4"/>
        <v/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0</v>
      </c>
      <c r="E58" s="26">
        <f t="shared" ref="E58:M58" si="35">SUM(E42:E57)-E50</f>
        <v>0</v>
      </c>
      <c r="F58" s="26">
        <f t="shared" si="35"/>
        <v>0</v>
      </c>
      <c r="G58" s="26">
        <f t="shared" si="35"/>
        <v>0</v>
      </c>
      <c r="H58" s="26">
        <f t="shared" si="35"/>
        <v>0</v>
      </c>
      <c r="I58" s="26">
        <f t="shared" si="35"/>
        <v>0</v>
      </c>
      <c r="J58" s="26">
        <f t="shared" si="35"/>
        <v>0</v>
      </c>
      <c r="K58" s="26">
        <f t="shared" si="35"/>
        <v>0</v>
      </c>
      <c r="L58" s="26">
        <f t="shared" si="35"/>
        <v>0</v>
      </c>
      <c r="M58" s="26">
        <f t="shared" si="35"/>
        <v>0</v>
      </c>
      <c r="N58" s="25" t="str">
        <f t="shared" si="4"/>
        <v/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>
        <v>0.5</v>
      </c>
      <c r="H69" s="2">
        <v>0</v>
      </c>
      <c r="I69" s="24">
        <f t="shared" ref="I69:I73" si="42">G69+H69</f>
        <v>0.5</v>
      </c>
      <c r="J69" s="24">
        <f t="shared" ref="J69:J73" si="43">I69+F69</f>
        <v>0.5</v>
      </c>
      <c r="K69" s="1">
        <v>100</v>
      </c>
      <c r="L69" s="2">
        <v>0</v>
      </c>
      <c r="M69" s="24">
        <f t="shared" ref="M69:M73" si="44">K69+L69</f>
        <v>100</v>
      </c>
      <c r="N69" s="24">
        <f t="shared" ref="N69:O91" si="45">IF(G69&gt;0,ROUND(K69/G69*1000,2),"")</f>
        <v>200000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/>
      <c r="H70" s="2"/>
      <c r="I70" s="24">
        <f t="shared" si="42"/>
        <v>0</v>
      </c>
      <c r="J70" s="24">
        <f t="shared" si="43"/>
        <v>0</v>
      </c>
      <c r="K70" s="1"/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0.5</v>
      </c>
      <c r="H74" s="29">
        <f t="shared" si="46"/>
        <v>0</v>
      </c>
      <c r="I74" s="29">
        <f t="shared" si="46"/>
        <v>0.5</v>
      </c>
      <c r="J74" s="29">
        <f t="shared" si="46"/>
        <v>0.5</v>
      </c>
      <c r="K74" s="29">
        <f t="shared" si="46"/>
        <v>100</v>
      </c>
      <c r="L74" s="29">
        <f t="shared" si="46"/>
        <v>0</v>
      </c>
      <c r="M74" s="29">
        <f t="shared" si="46"/>
        <v>100</v>
      </c>
      <c r="N74" s="25">
        <f t="shared" si="45"/>
        <v>200000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/>
      <c r="E75" s="28"/>
      <c r="F75" s="24">
        <f t="shared" ref="F75:F77" si="47">D75+E75</f>
        <v>0</v>
      </c>
      <c r="G75" s="3"/>
      <c r="H75" s="3"/>
      <c r="I75" s="24">
        <f t="shared" ref="I75:I77" si="48">G75+H75</f>
        <v>0</v>
      </c>
      <c r="J75" s="24">
        <f t="shared" ref="J75:J77" si="49">I75+F75</f>
        <v>0</v>
      </c>
      <c r="K75" s="3"/>
      <c r="L75" s="3"/>
      <c r="M75" s="24">
        <f t="shared" ref="M75:M77" si="50">K75+L75</f>
        <v>0</v>
      </c>
      <c r="N75" s="24" t="str">
        <f t="shared" si="45"/>
        <v/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</v>
      </c>
      <c r="H78" s="29">
        <f t="shared" si="51"/>
        <v>0</v>
      </c>
      <c r="I78" s="29">
        <f t="shared" si="51"/>
        <v>0</v>
      </c>
      <c r="J78" s="29">
        <f t="shared" si="51"/>
        <v>0</v>
      </c>
      <c r="K78" s="29">
        <f t="shared" si="51"/>
        <v>0</v>
      </c>
      <c r="L78" s="29">
        <f t="shared" si="51"/>
        <v>0</v>
      </c>
      <c r="M78" s="29">
        <f t="shared" si="51"/>
        <v>0</v>
      </c>
      <c r="N78" s="25" t="str">
        <f t="shared" si="45"/>
        <v/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0.5</v>
      </c>
      <c r="H79" s="29">
        <f t="shared" si="52"/>
        <v>0</v>
      </c>
      <c r="I79" s="29">
        <f t="shared" si="52"/>
        <v>0.5</v>
      </c>
      <c r="J79" s="29">
        <f t="shared" si="52"/>
        <v>0.5</v>
      </c>
      <c r="K79" s="29">
        <f t="shared" si="52"/>
        <v>100</v>
      </c>
      <c r="L79" s="29">
        <f t="shared" si="52"/>
        <v>0</v>
      </c>
      <c r="M79" s="29">
        <f t="shared" si="52"/>
        <v>100</v>
      </c>
      <c r="N79" s="25">
        <f t="shared" si="45"/>
        <v>200000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</v>
      </c>
      <c r="E82" s="23">
        <v>0</v>
      </c>
      <c r="F82" s="24">
        <f t="shared" si="53"/>
        <v>0</v>
      </c>
      <c r="G82" s="23">
        <v>0.5</v>
      </c>
      <c r="H82" s="23">
        <v>0</v>
      </c>
      <c r="I82" s="24">
        <f t="shared" si="54"/>
        <v>0.5</v>
      </c>
      <c r="J82" s="24">
        <f t="shared" si="55"/>
        <v>0.5</v>
      </c>
      <c r="K82" s="33">
        <v>1E-3</v>
      </c>
      <c r="L82" s="33">
        <v>0</v>
      </c>
      <c r="M82" s="24">
        <f t="shared" si="56"/>
        <v>1E-3</v>
      </c>
      <c r="N82" s="24">
        <f t="shared" si="45"/>
        <v>2</v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6</v>
      </c>
      <c r="H83" s="23">
        <v>0</v>
      </c>
      <c r="I83" s="24">
        <f t="shared" si="54"/>
        <v>6</v>
      </c>
      <c r="J83" s="24">
        <f t="shared" si="55"/>
        <v>6</v>
      </c>
      <c r="K83" s="23">
        <v>42</v>
      </c>
      <c r="L83" s="23">
        <v>0</v>
      </c>
      <c r="M83" s="24">
        <f t="shared" si="56"/>
        <v>42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20</v>
      </c>
      <c r="E84" s="23">
        <v>0</v>
      </c>
      <c r="F84" s="24">
        <f t="shared" si="53"/>
        <v>20</v>
      </c>
      <c r="G84" s="23">
        <v>260</v>
      </c>
      <c r="H84" s="23">
        <v>0</v>
      </c>
      <c r="I84" s="24">
        <f t="shared" si="54"/>
        <v>260</v>
      </c>
      <c r="J84" s="24">
        <f t="shared" si="55"/>
        <v>280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/>
      <c r="H87" s="23"/>
      <c r="I87" s="24">
        <f t="shared" si="54"/>
        <v>0</v>
      </c>
      <c r="J87" s="24">
        <f t="shared" si="55"/>
        <v>0</v>
      </c>
      <c r="K87" s="23"/>
      <c r="L87" s="23"/>
      <c r="M87" s="24">
        <f t="shared" si="56"/>
        <v>0</v>
      </c>
      <c r="N87" s="24" t="str">
        <f t="shared" si="45"/>
        <v/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>
        <v>0</v>
      </c>
      <c r="E88" s="23">
        <v>0</v>
      </c>
      <c r="F88" s="24">
        <f t="shared" si="53"/>
        <v>0</v>
      </c>
      <c r="G88" s="23">
        <v>0</v>
      </c>
      <c r="H88" s="23">
        <v>0</v>
      </c>
      <c r="I88" s="24">
        <f t="shared" si="54"/>
        <v>0</v>
      </c>
      <c r="J88" s="24">
        <f t="shared" si="55"/>
        <v>0</v>
      </c>
      <c r="K88" s="23">
        <v>0</v>
      </c>
      <c r="L88" s="23">
        <v>0</v>
      </c>
      <c r="M88" s="24">
        <f t="shared" si="56"/>
        <v>0</v>
      </c>
      <c r="N88" s="24" t="str">
        <f t="shared" si="45"/>
        <v/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20</v>
      </c>
      <c r="E90" s="26">
        <f t="shared" ref="E90:M90" si="57">SUM(E80:E89)</f>
        <v>0</v>
      </c>
      <c r="F90" s="26">
        <f t="shared" si="57"/>
        <v>20</v>
      </c>
      <c r="G90" s="26">
        <f t="shared" si="57"/>
        <v>266.5</v>
      </c>
      <c r="H90" s="26">
        <f t="shared" si="57"/>
        <v>0</v>
      </c>
      <c r="I90" s="26">
        <f t="shared" si="57"/>
        <v>266.5</v>
      </c>
      <c r="J90" s="26">
        <f t="shared" si="57"/>
        <v>286.5</v>
      </c>
      <c r="K90" s="26">
        <f t="shared" si="57"/>
        <v>42.000999999999998</v>
      </c>
      <c r="L90" s="26">
        <f t="shared" si="57"/>
        <v>0</v>
      </c>
      <c r="M90" s="26">
        <f t="shared" si="57"/>
        <v>42.000999999999998</v>
      </c>
      <c r="N90" s="25">
        <f t="shared" si="45"/>
        <v>157.6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88</v>
      </c>
      <c r="E91" s="21">
        <f t="shared" ref="E91:M91" si="58">E8+E19+E25+E33+E41+E58+E68+E79+E90</f>
        <v>7</v>
      </c>
      <c r="F91" s="21">
        <f t="shared" si="58"/>
        <v>95</v>
      </c>
      <c r="G91" s="21">
        <f t="shared" si="58"/>
        <v>1498</v>
      </c>
      <c r="H91" s="21">
        <f t="shared" si="58"/>
        <v>17</v>
      </c>
      <c r="I91" s="21">
        <f t="shared" si="58"/>
        <v>1515</v>
      </c>
      <c r="J91" s="21">
        <f t="shared" si="58"/>
        <v>1610</v>
      </c>
      <c r="K91" s="21">
        <f t="shared" si="58"/>
        <v>13624.001</v>
      </c>
      <c r="L91" s="21">
        <f t="shared" si="58"/>
        <v>50.5</v>
      </c>
      <c r="M91" s="21">
        <f t="shared" si="58"/>
        <v>13674.501</v>
      </c>
      <c r="N91" s="21">
        <f t="shared" si="45"/>
        <v>9094.7900000000009</v>
      </c>
      <c r="O91" s="21">
        <f t="shared" si="45"/>
        <v>2970.59</v>
      </c>
    </row>
  </sheetData>
  <sheetProtection password="DCCE" sheet="1" objects="1" scenarios="1" formatCells="0" formatColumns="0" formatRows="0" autoFilter="0"/>
  <autoFilter ref="A3:O91" xr:uid="{00000000-0009-0000-0000-000003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1"/>
  <sheetViews>
    <sheetView rightToLeft="1" workbookViewId="0">
      <pane xSplit="3" ySplit="3" topLeftCell="D64" activePane="bottomRight" state="frozen"/>
      <selection pane="topRight" activeCell="D1" sqref="D1"/>
      <selection pane="bottomLeft" activeCell="A4" sqref="A4"/>
      <selection pane="bottomRight" activeCell="D76" sqref="D76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117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320</v>
      </c>
      <c r="E4" s="23">
        <v>0</v>
      </c>
      <c r="F4" s="24">
        <f>D4+E4</f>
        <v>320</v>
      </c>
      <c r="G4" s="23">
        <v>680</v>
      </c>
      <c r="H4" s="23">
        <v>0</v>
      </c>
      <c r="I4" s="24">
        <f>G4+H4</f>
        <v>680</v>
      </c>
      <c r="J4" s="24">
        <f>I4+F4</f>
        <v>1000</v>
      </c>
      <c r="K4" s="23">
        <v>12240</v>
      </c>
      <c r="L4" s="23">
        <v>0</v>
      </c>
      <c r="M4" s="24">
        <f>K4+L4</f>
        <v>12240</v>
      </c>
      <c r="N4" s="24">
        <f>IF(G4&gt;0,ROUND(K4/G4*1000,2),"")</f>
        <v>18000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43</v>
      </c>
      <c r="E5" s="23">
        <v>0</v>
      </c>
      <c r="F5" s="24">
        <f t="shared" ref="F5:F7" si="0">D5+E5</f>
        <v>43</v>
      </c>
      <c r="G5" s="23">
        <v>37</v>
      </c>
      <c r="H5" s="23">
        <v>0</v>
      </c>
      <c r="I5" s="24">
        <f t="shared" ref="I5:I7" si="1">G5+H5</f>
        <v>37</v>
      </c>
      <c r="J5" s="24">
        <f t="shared" ref="J5:J7" si="2">I5+F5</f>
        <v>80</v>
      </c>
      <c r="K5" s="23">
        <v>333</v>
      </c>
      <c r="L5" s="23">
        <v>0</v>
      </c>
      <c r="M5" s="24">
        <f t="shared" ref="M5:M7" si="3">K5+L5</f>
        <v>333</v>
      </c>
      <c r="N5" s="24">
        <f t="shared" ref="N5:O68" si="4">IF(G5&gt;0,ROUND(K5/G5*1000,2),"")</f>
        <v>9000</v>
      </c>
      <c r="O5" s="24" t="str">
        <f t="shared" si="4"/>
        <v/>
      </c>
    </row>
    <row r="6" spans="1:15" x14ac:dyDescent="0.2">
      <c r="A6" s="34"/>
      <c r="B6" s="35" t="s">
        <v>15</v>
      </c>
      <c r="C6" s="35"/>
      <c r="D6" s="23">
        <v>11</v>
      </c>
      <c r="E6" s="23">
        <v>0</v>
      </c>
      <c r="F6" s="24">
        <f t="shared" si="0"/>
        <v>11</v>
      </c>
      <c r="G6" s="23">
        <v>9</v>
      </c>
      <c r="H6" s="23">
        <v>0</v>
      </c>
      <c r="I6" s="24">
        <f t="shared" si="1"/>
        <v>9</v>
      </c>
      <c r="J6" s="24">
        <f t="shared" si="2"/>
        <v>20</v>
      </c>
      <c r="K6" s="23">
        <v>63</v>
      </c>
      <c r="L6" s="23">
        <v>0</v>
      </c>
      <c r="M6" s="24">
        <f t="shared" si="3"/>
        <v>63</v>
      </c>
      <c r="N6" s="24">
        <f t="shared" si="4"/>
        <v>7000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374</v>
      </c>
      <c r="E8" s="26">
        <f t="shared" ref="E8:M8" si="5">SUM(E4:E7)</f>
        <v>0</v>
      </c>
      <c r="F8" s="26">
        <f t="shared" si="5"/>
        <v>374</v>
      </c>
      <c r="G8" s="26">
        <f t="shared" si="5"/>
        <v>726</v>
      </c>
      <c r="H8" s="26">
        <f t="shared" si="5"/>
        <v>0</v>
      </c>
      <c r="I8" s="26">
        <f t="shared" si="5"/>
        <v>726</v>
      </c>
      <c r="J8" s="26">
        <f t="shared" si="5"/>
        <v>1100</v>
      </c>
      <c r="K8" s="26">
        <f t="shared" si="5"/>
        <v>12636</v>
      </c>
      <c r="L8" s="26">
        <f t="shared" si="5"/>
        <v>0</v>
      </c>
      <c r="M8" s="26">
        <f t="shared" si="5"/>
        <v>12636</v>
      </c>
      <c r="N8" s="25">
        <f t="shared" si="4"/>
        <v>17404.96</v>
      </c>
      <c r="O8" s="25" t="str">
        <f t="shared" si="4"/>
        <v/>
      </c>
    </row>
    <row r="9" spans="1:15" x14ac:dyDescent="0.2">
      <c r="A9" s="34" t="s">
        <v>18</v>
      </c>
      <c r="B9" s="35" t="s">
        <v>19</v>
      </c>
      <c r="C9" s="35"/>
      <c r="D9" s="23">
        <v>20</v>
      </c>
      <c r="E9" s="23">
        <v>0</v>
      </c>
      <c r="F9" s="24">
        <f t="shared" ref="F9:F18" si="6">D9+E9</f>
        <v>20</v>
      </c>
      <c r="G9" s="23">
        <v>90</v>
      </c>
      <c r="H9" s="23">
        <v>0</v>
      </c>
      <c r="I9" s="24">
        <f t="shared" ref="I9:I18" si="7">G9+H9</f>
        <v>90</v>
      </c>
      <c r="J9" s="24">
        <f t="shared" ref="J9:J18" si="8">I9+F9</f>
        <v>110</v>
      </c>
      <c r="K9" s="23">
        <v>630</v>
      </c>
      <c r="L9" s="23">
        <v>0</v>
      </c>
      <c r="M9" s="24">
        <f t="shared" ref="M9:M18" si="9">K9+L9</f>
        <v>630</v>
      </c>
      <c r="N9" s="24">
        <f t="shared" si="4"/>
        <v>7000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15</v>
      </c>
      <c r="E10" s="23">
        <v>0</v>
      </c>
      <c r="F10" s="24">
        <f t="shared" si="6"/>
        <v>15</v>
      </c>
      <c r="G10" s="23">
        <v>75</v>
      </c>
      <c r="H10" s="23">
        <v>0</v>
      </c>
      <c r="I10" s="24">
        <f t="shared" si="7"/>
        <v>75</v>
      </c>
      <c r="J10" s="24">
        <f t="shared" si="8"/>
        <v>90</v>
      </c>
      <c r="K10" s="23">
        <v>600</v>
      </c>
      <c r="L10" s="23">
        <v>0</v>
      </c>
      <c r="M10" s="24">
        <f t="shared" si="9"/>
        <v>600</v>
      </c>
      <c r="N10" s="24">
        <f t="shared" si="4"/>
        <v>8000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8</v>
      </c>
      <c r="E11" s="23">
        <v>0</v>
      </c>
      <c r="F11" s="24">
        <f t="shared" si="6"/>
        <v>8</v>
      </c>
      <c r="G11" s="23">
        <v>7</v>
      </c>
      <c r="H11" s="23">
        <v>0</v>
      </c>
      <c r="I11" s="24">
        <f t="shared" si="7"/>
        <v>7</v>
      </c>
      <c r="J11" s="24">
        <f t="shared" si="8"/>
        <v>15</v>
      </c>
      <c r="K11" s="23">
        <v>42</v>
      </c>
      <c r="L11" s="23">
        <v>0</v>
      </c>
      <c r="M11" s="24">
        <f t="shared" si="9"/>
        <v>42</v>
      </c>
      <c r="N11" s="24">
        <f t="shared" si="4"/>
        <v>6000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12</v>
      </c>
      <c r="E12" s="23">
        <v>0</v>
      </c>
      <c r="F12" s="24">
        <f t="shared" si="6"/>
        <v>12</v>
      </c>
      <c r="G12" s="23">
        <v>9</v>
      </c>
      <c r="H12" s="23">
        <v>0</v>
      </c>
      <c r="I12" s="24">
        <f t="shared" si="7"/>
        <v>9</v>
      </c>
      <c r="J12" s="24">
        <f t="shared" si="8"/>
        <v>21</v>
      </c>
      <c r="K12" s="23">
        <v>63</v>
      </c>
      <c r="L12" s="23">
        <v>0</v>
      </c>
      <c r="M12" s="24">
        <f t="shared" si="9"/>
        <v>63</v>
      </c>
      <c r="N12" s="24">
        <f t="shared" si="4"/>
        <v>7000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20</v>
      </c>
      <c r="E13" s="23">
        <v>0</v>
      </c>
      <c r="F13" s="24">
        <f t="shared" si="6"/>
        <v>20</v>
      </c>
      <c r="G13" s="23">
        <v>70</v>
      </c>
      <c r="H13" s="23">
        <v>0</v>
      </c>
      <c r="I13" s="24">
        <f t="shared" si="7"/>
        <v>70</v>
      </c>
      <c r="J13" s="24">
        <f t="shared" si="8"/>
        <v>90</v>
      </c>
      <c r="K13" s="23">
        <v>980</v>
      </c>
      <c r="L13" s="23">
        <v>0</v>
      </c>
      <c r="M13" s="24">
        <f t="shared" si="9"/>
        <v>980</v>
      </c>
      <c r="N13" s="24">
        <f t="shared" si="4"/>
        <v>14000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80</v>
      </c>
      <c r="E15" s="23">
        <v>0</v>
      </c>
      <c r="F15" s="24">
        <f t="shared" si="6"/>
        <v>80</v>
      </c>
      <c r="G15" s="23">
        <v>340</v>
      </c>
      <c r="H15" s="23">
        <v>0</v>
      </c>
      <c r="I15" s="24">
        <f t="shared" si="7"/>
        <v>340</v>
      </c>
      <c r="J15" s="24">
        <f t="shared" si="8"/>
        <v>420</v>
      </c>
      <c r="K15" s="23">
        <v>1360</v>
      </c>
      <c r="L15" s="23">
        <v>0</v>
      </c>
      <c r="M15" s="24">
        <f t="shared" si="9"/>
        <v>1360</v>
      </c>
      <c r="N15" s="24">
        <f t="shared" si="4"/>
        <v>4000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5</v>
      </c>
      <c r="E16" s="23">
        <v>0</v>
      </c>
      <c r="F16" s="24">
        <f t="shared" si="6"/>
        <v>5</v>
      </c>
      <c r="G16" s="23">
        <v>12</v>
      </c>
      <c r="H16" s="23">
        <v>0</v>
      </c>
      <c r="I16" s="24">
        <f t="shared" si="7"/>
        <v>12</v>
      </c>
      <c r="J16" s="24">
        <f t="shared" si="8"/>
        <v>17</v>
      </c>
      <c r="K16" s="23">
        <v>144</v>
      </c>
      <c r="L16" s="23">
        <v>0</v>
      </c>
      <c r="M16" s="24">
        <f t="shared" si="9"/>
        <v>144</v>
      </c>
      <c r="N16" s="24">
        <f t="shared" si="4"/>
        <v>12000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160</v>
      </c>
      <c r="E19" s="26">
        <f t="shared" ref="E19:M19" si="10">SUM(E9:E18)</f>
        <v>0</v>
      </c>
      <c r="F19" s="26">
        <f t="shared" si="10"/>
        <v>160</v>
      </c>
      <c r="G19" s="26">
        <f t="shared" si="10"/>
        <v>603</v>
      </c>
      <c r="H19" s="26">
        <f t="shared" si="10"/>
        <v>0</v>
      </c>
      <c r="I19" s="26">
        <f t="shared" si="10"/>
        <v>603</v>
      </c>
      <c r="J19" s="26">
        <f t="shared" si="10"/>
        <v>763</v>
      </c>
      <c r="K19" s="26">
        <f t="shared" si="10"/>
        <v>3819</v>
      </c>
      <c r="L19" s="26">
        <f t="shared" si="10"/>
        <v>0</v>
      </c>
      <c r="M19" s="26">
        <f t="shared" si="10"/>
        <v>3819</v>
      </c>
      <c r="N19" s="25">
        <f t="shared" si="4"/>
        <v>6333.33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10</v>
      </c>
      <c r="E20" s="23">
        <v>40</v>
      </c>
      <c r="F20" s="24">
        <f t="shared" ref="F20:F24" si="11">D20+E20</f>
        <v>50</v>
      </c>
      <c r="G20" s="23">
        <v>520</v>
      </c>
      <c r="H20" s="23">
        <v>330</v>
      </c>
      <c r="I20" s="24">
        <f t="shared" ref="I20:I24" si="12">G20+H20</f>
        <v>850</v>
      </c>
      <c r="J20" s="24">
        <f t="shared" ref="J20:J24" si="13">I20+F20</f>
        <v>900</v>
      </c>
      <c r="K20" s="23">
        <v>6240</v>
      </c>
      <c r="L20" s="23">
        <v>1320</v>
      </c>
      <c r="M20" s="24">
        <f t="shared" ref="M20:M24" si="14">K20+L20</f>
        <v>7560</v>
      </c>
      <c r="N20" s="24">
        <f t="shared" si="4"/>
        <v>12000</v>
      </c>
      <c r="O20" s="24">
        <f t="shared" si="4"/>
        <v>4000</v>
      </c>
    </row>
    <row r="21" spans="1:15" x14ac:dyDescent="0.2">
      <c r="A21" s="34"/>
      <c r="B21" s="35" t="s">
        <v>32</v>
      </c>
      <c r="C21" s="35"/>
      <c r="D21" s="23">
        <v>5</v>
      </c>
      <c r="E21" s="23">
        <v>0</v>
      </c>
      <c r="F21" s="24">
        <f t="shared" si="11"/>
        <v>5</v>
      </c>
      <c r="G21" s="23">
        <v>14</v>
      </c>
      <c r="H21" s="23">
        <v>0</v>
      </c>
      <c r="I21" s="24">
        <f t="shared" si="12"/>
        <v>14</v>
      </c>
      <c r="J21" s="24">
        <f t="shared" si="13"/>
        <v>19</v>
      </c>
      <c r="K21" s="23">
        <v>84</v>
      </c>
      <c r="L21" s="23">
        <v>0</v>
      </c>
      <c r="M21" s="24">
        <f t="shared" si="14"/>
        <v>84</v>
      </c>
      <c r="N21" s="24">
        <f t="shared" si="4"/>
        <v>6000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1</v>
      </c>
      <c r="E22" s="23">
        <v>0</v>
      </c>
      <c r="F22" s="24">
        <f t="shared" si="11"/>
        <v>1</v>
      </c>
      <c r="G22" s="23">
        <v>7</v>
      </c>
      <c r="H22" s="23">
        <v>0</v>
      </c>
      <c r="I22" s="24">
        <f t="shared" si="12"/>
        <v>7</v>
      </c>
      <c r="J22" s="24">
        <f t="shared" si="13"/>
        <v>8</v>
      </c>
      <c r="K22" s="23">
        <v>70</v>
      </c>
      <c r="L22" s="23">
        <v>0</v>
      </c>
      <c r="M22" s="24">
        <f t="shared" si="14"/>
        <v>70</v>
      </c>
      <c r="N22" s="24">
        <f t="shared" si="4"/>
        <v>10000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16</v>
      </c>
      <c r="E25" s="26">
        <f t="shared" ref="E25:M25" si="15">SUM(E20:E24)</f>
        <v>40</v>
      </c>
      <c r="F25" s="26">
        <f t="shared" si="15"/>
        <v>56</v>
      </c>
      <c r="G25" s="26">
        <f t="shared" si="15"/>
        <v>541</v>
      </c>
      <c r="H25" s="26">
        <f t="shared" si="15"/>
        <v>330</v>
      </c>
      <c r="I25" s="26">
        <f t="shared" si="15"/>
        <v>871</v>
      </c>
      <c r="J25" s="26">
        <f t="shared" si="15"/>
        <v>927</v>
      </c>
      <c r="K25" s="26">
        <f t="shared" si="15"/>
        <v>6394</v>
      </c>
      <c r="L25" s="26">
        <f t="shared" si="15"/>
        <v>1320</v>
      </c>
      <c r="M25" s="26">
        <f t="shared" si="15"/>
        <v>7714</v>
      </c>
      <c r="N25" s="25">
        <f t="shared" si="4"/>
        <v>11818.85</v>
      </c>
      <c r="O25" s="25">
        <f t="shared" si="4"/>
        <v>4000</v>
      </c>
    </row>
    <row r="26" spans="1:15" x14ac:dyDescent="0.2">
      <c r="A26" s="34" t="s">
        <v>37</v>
      </c>
      <c r="B26" s="35" t="s">
        <v>38</v>
      </c>
      <c r="C26" s="35"/>
      <c r="D26" s="23">
        <v>3</v>
      </c>
      <c r="E26" s="23">
        <v>0</v>
      </c>
      <c r="F26" s="24">
        <f t="shared" ref="F26:F32" si="16">D26+E26</f>
        <v>3</v>
      </c>
      <c r="G26" s="23">
        <v>2</v>
      </c>
      <c r="H26" s="23">
        <v>0</v>
      </c>
      <c r="I26" s="24">
        <f t="shared" ref="I26:I32" si="17">G26+H26</f>
        <v>2</v>
      </c>
      <c r="J26" s="24">
        <f t="shared" ref="J26:J32" si="18">I26+F26</f>
        <v>5</v>
      </c>
      <c r="K26" s="23">
        <v>2</v>
      </c>
      <c r="L26" s="23">
        <v>0</v>
      </c>
      <c r="M26" s="24">
        <f t="shared" ref="M26:M32" si="19">K26+L26</f>
        <v>2</v>
      </c>
      <c r="N26" s="24">
        <f t="shared" si="4"/>
        <v>1000</v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5</v>
      </c>
      <c r="E27" s="23">
        <v>170</v>
      </c>
      <c r="F27" s="24">
        <f t="shared" si="16"/>
        <v>175</v>
      </c>
      <c r="G27" s="23">
        <v>165</v>
      </c>
      <c r="H27" s="23">
        <v>220</v>
      </c>
      <c r="I27" s="24">
        <f t="shared" si="17"/>
        <v>385</v>
      </c>
      <c r="J27" s="24">
        <f t="shared" si="18"/>
        <v>560</v>
      </c>
      <c r="K27" s="23">
        <v>141</v>
      </c>
      <c r="L27" s="23">
        <v>110</v>
      </c>
      <c r="M27" s="24">
        <f t="shared" si="19"/>
        <v>251</v>
      </c>
      <c r="N27" s="24">
        <f t="shared" si="4"/>
        <v>854.55</v>
      </c>
      <c r="O27" s="24">
        <f t="shared" si="4"/>
        <v>500</v>
      </c>
    </row>
    <row r="28" spans="1:15" x14ac:dyDescent="0.2">
      <c r="A28" s="34"/>
      <c r="B28" s="35" t="s">
        <v>40</v>
      </c>
      <c r="C28" s="35"/>
      <c r="D28" s="23">
        <v>150</v>
      </c>
      <c r="E28" s="23">
        <v>0</v>
      </c>
      <c r="F28" s="24">
        <f t="shared" si="16"/>
        <v>150</v>
      </c>
      <c r="G28" s="23">
        <v>350</v>
      </c>
      <c r="H28" s="23">
        <v>0</v>
      </c>
      <c r="I28" s="24">
        <f t="shared" si="17"/>
        <v>350</v>
      </c>
      <c r="J28" s="24">
        <f t="shared" si="18"/>
        <v>500</v>
      </c>
      <c r="K28" s="23">
        <v>700</v>
      </c>
      <c r="L28" s="23">
        <v>0</v>
      </c>
      <c r="M28" s="24">
        <f t="shared" si="19"/>
        <v>700</v>
      </c>
      <c r="N28" s="24">
        <f t="shared" si="4"/>
        <v>2000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/>
      <c r="E29" s="23"/>
      <c r="F29" s="24">
        <f t="shared" si="16"/>
        <v>0</v>
      </c>
      <c r="G29" s="23"/>
      <c r="H29" s="23"/>
      <c r="I29" s="24">
        <f t="shared" si="17"/>
        <v>0</v>
      </c>
      <c r="J29" s="24">
        <f t="shared" si="18"/>
        <v>0</v>
      </c>
      <c r="K29" s="23"/>
      <c r="L29" s="23"/>
      <c r="M29" s="24">
        <f t="shared" si="19"/>
        <v>0</v>
      </c>
      <c r="N29" s="24" t="str">
        <f t="shared" si="4"/>
        <v/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5</v>
      </c>
      <c r="E30" s="23">
        <v>0</v>
      </c>
      <c r="F30" s="24">
        <f t="shared" si="16"/>
        <v>5</v>
      </c>
      <c r="G30" s="23">
        <v>15</v>
      </c>
      <c r="H30" s="23">
        <v>0</v>
      </c>
      <c r="I30" s="24">
        <f t="shared" si="17"/>
        <v>15</v>
      </c>
      <c r="J30" s="24">
        <f t="shared" si="18"/>
        <v>20</v>
      </c>
      <c r="K30" s="23">
        <v>75</v>
      </c>
      <c r="L30" s="23">
        <v>0</v>
      </c>
      <c r="M30" s="24">
        <f t="shared" si="19"/>
        <v>75</v>
      </c>
      <c r="N30" s="24">
        <f t="shared" si="4"/>
        <v>5000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163</v>
      </c>
      <c r="E33" s="26">
        <f t="shared" ref="E33:M33" si="20">SUM(E26:E32)</f>
        <v>170</v>
      </c>
      <c r="F33" s="26">
        <f t="shared" si="20"/>
        <v>333</v>
      </c>
      <c r="G33" s="26">
        <f t="shared" si="20"/>
        <v>532</v>
      </c>
      <c r="H33" s="26">
        <f t="shared" si="20"/>
        <v>220</v>
      </c>
      <c r="I33" s="26">
        <f t="shared" si="20"/>
        <v>752</v>
      </c>
      <c r="J33" s="26">
        <f t="shared" si="20"/>
        <v>1085</v>
      </c>
      <c r="K33" s="26">
        <f t="shared" si="20"/>
        <v>918</v>
      </c>
      <c r="L33" s="26">
        <f t="shared" si="20"/>
        <v>110</v>
      </c>
      <c r="M33" s="26">
        <f t="shared" si="20"/>
        <v>1028</v>
      </c>
      <c r="N33" s="25">
        <f t="shared" si="4"/>
        <v>1725.56</v>
      </c>
      <c r="O33" s="25">
        <f t="shared" si="4"/>
        <v>500</v>
      </c>
    </row>
    <row r="34" spans="1:15" x14ac:dyDescent="0.2">
      <c r="A34" s="34" t="s">
        <v>46</v>
      </c>
      <c r="B34" s="35" t="s">
        <v>47</v>
      </c>
      <c r="C34" s="35"/>
      <c r="D34" s="23"/>
      <c r="E34" s="23"/>
      <c r="F34" s="24">
        <f t="shared" ref="F34:F40" si="21">D34+E34</f>
        <v>0</v>
      </c>
      <c r="G34" s="23">
        <v>0</v>
      </c>
      <c r="H34" s="23">
        <v>10</v>
      </c>
      <c r="I34" s="24">
        <f t="shared" ref="I34:I40" si="22">G34+H34</f>
        <v>10</v>
      </c>
      <c r="J34" s="24">
        <f t="shared" ref="J34:J40" si="23">I34+F34</f>
        <v>10</v>
      </c>
      <c r="K34" s="23">
        <v>0</v>
      </c>
      <c r="L34" s="23">
        <v>30</v>
      </c>
      <c r="M34" s="24">
        <f t="shared" ref="M34:M40" si="24">K34+L34</f>
        <v>30</v>
      </c>
      <c r="N34" s="24" t="str">
        <f t="shared" si="4"/>
        <v/>
      </c>
      <c r="O34" s="24">
        <f t="shared" si="4"/>
        <v>3000</v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/>
      <c r="E36" s="23"/>
      <c r="F36" s="24">
        <f t="shared" si="21"/>
        <v>0</v>
      </c>
      <c r="G36" s="23"/>
      <c r="H36" s="23"/>
      <c r="I36" s="24">
        <f t="shared" si="22"/>
        <v>0</v>
      </c>
      <c r="J36" s="24">
        <f t="shared" si="23"/>
        <v>0</v>
      </c>
      <c r="K36" s="23"/>
      <c r="L36" s="23"/>
      <c r="M36" s="24">
        <f t="shared" si="24"/>
        <v>0</v>
      </c>
      <c r="N36" s="24" t="str">
        <f t="shared" si="4"/>
        <v/>
      </c>
      <c r="O36" s="24" t="str">
        <f t="shared" si="4"/>
        <v/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0</v>
      </c>
      <c r="E41" s="26">
        <f t="shared" ref="E41:M41" si="25">SUM(E34:E40)</f>
        <v>0</v>
      </c>
      <c r="F41" s="26">
        <f t="shared" si="25"/>
        <v>0</v>
      </c>
      <c r="G41" s="26">
        <f t="shared" si="25"/>
        <v>0</v>
      </c>
      <c r="H41" s="26">
        <f t="shared" si="25"/>
        <v>10</v>
      </c>
      <c r="I41" s="26">
        <f t="shared" si="25"/>
        <v>10</v>
      </c>
      <c r="J41" s="26">
        <f t="shared" si="25"/>
        <v>10</v>
      </c>
      <c r="K41" s="26">
        <f t="shared" si="25"/>
        <v>0</v>
      </c>
      <c r="L41" s="26">
        <f t="shared" si="25"/>
        <v>30</v>
      </c>
      <c r="M41" s="26">
        <f t="shared" si="25"/>
        <v>30</v>
      </c>
      <c r="N41" s="25" t="str">
        <f t="shared" si="4"/>
        <v/>
      </c>
      <c r="O41" s="25">
        <f t="shared" si="4"/>
        <v>3000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/>
      <c r="E51" s="23"/>
      <c r="F51" s="24">
        <f t="shared" ref="F51:F57" si="31">D51+E51</f>
        <v>0</v>
      </c>
      <c r="G51" s="23">
        <v>2</v>
      </c>
      <c r="H51" s="23">
        <v>0</v>
      </c>
      <c r="I51" s="24">
        <f t="shared" ref="I51:I57" si="32">G51+H51</f>
        <v>2</v>
      </c>
      <c r="J51" s="24">
        <f t="shared" ref="J51:J57" si="33">I51+F51</f>
        <v>2</v>
      </c>
      <c r="K51" s="23">
        <v>12</v>
      </c>
      <c r="L51" s="23">
        <v>0</v>
      </c>
      <c r="M51" s="24">
        <f t="shared" ref="M51:M57" si="34">K51+L51</f>
        <v>12</v>
      </c>
      <c r="N51" s="24">
        <f t="shared" si="4"/>
        <v>6000</v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/>
      <c r="E52" s="23"/>
      <c r="F52" s="24">
        <f t="shared" si="31"/>
        <v>0</v>
      </c>
      <c r="G52" s="23"/>
      <c r="H52" s="23"/>
      <c r="I52" s="24">
        <f t="shared" si="32"/>
        <v>0</v>
      </c>
      <c r="J52" s="24">
        <f t="shared" si="33"/>
        <v>0</v>
      </c>
      <c r="K52" s="23"/>
      <c r="L52" s="23"/>
      <c r="M52" s="24">
        <f t="shared" si="34"/>
        <v>0</v>
      </c>
      <c r="N52" s="24" t="str">
        <f t="shared" si="4"/>
        <v/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0</v>
      </c>
      <c r="E58" s="26">
        <f t="shared" ref="E58:M58" si="35">SUM(E42:E57)-E50</f>
        <v>0</v>
      </c>
      <c r="F58" s="26">
        <f t="shared" si="35"/>
        <v>0</v>
      </c>
      <c r="G58" s="26">
        <f t="shared" si="35"/>
        <v>2</v>
      </c>
      <c r="H58" s="26">
        <f t="shared" si="35"/>
        <v>0</v>
      </c>
      <c r="I58" s="26">
        <f t="shared" si="35"/>
        <v>2</v>
      </c>
      <c r="J58" s="26">
        <f t="shared" si="35"/>
        <v>2</v>
      </c>
      <c r="K58" s="26">
        <f t="shared" si="35"/>
        <v>12</v>
      </c>
      <c r="L58" s="26">
        <f t="shared" si="35"/>
        <v>0</v>
      </c>
      <c r="M58" s="26">
        <f t="shared" si="35"/>
        <v>12</v>
      </c>
      <c r="N58" s="25">
        <f t="shared" si="4"/>
        <v>6000</v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>
        <v>3.28</v>
      </c>
      <c r="H69" s="2">
        <v>0</v>
      </c>
      <c r="I69" s="24">
        <f t="shared" ref="I69:I73" si="42">G69+H69</f>
        <v>3.28</v>
      </c>
      <c r="J69" s="24">
        <f t="shared" ref="J69:J73" si="43">I69+F69</f>
        <v>3.28</v>
      </c>
      <c r="K69" s="1">
        <v>1000</v>
      </c>
      <c r="L69" s="2">
        <v>0</v>
      </c>
      <c r="M69" s="24">
        <f t="shared" ref="M69:M73" si="44">K69+L69</f>
        <v>1000</v>
      </c>
      <c r="N69" s="24">
        <f t="shared" ref="N69:O91" si="45">IF(G69&gt;0,ROUND(K69/G69*1000,2),"")</f>
        <v>304878.05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>
        <v>0.3</v>
      </c>
      <c r="H70" s="2">
        <v>0</v>
      </c>
      <c r="I70" s="24">
        <f t="shared" si="42"/>
        <v>0.3</v>
      </c>
      <c r="J70" s="24">
        <f t="shared" si="43"/>
        <v>0.3</v>
      </c>
      <c r="K70" s="1">
        <v>75</v>
      </c>
      <c r="L70" s="2">
        <v>0</v>
      </c>
      <c r="M70" s="24">
        <f t="shared" si="44"/>
        <v>75</v>
      </c>
      <c r="N70" s="24">
        <f t="shared" si="45"/>
        <v>250000</v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3.5799999999999996</v>
      </c>
      <c r="H74" s="29">
        <f t="shared" si="46"/>
        <v>0</v>
      </c>
      <c r="I74" s="29">
        <f t="shared" si="46"/>
        <v>3.5799999999999996</v>
      </c>
      <c r="J74" s="29">
        <f t="shared" si="46"/>
        <v>3.5799999999999996</v>
      </c>
      <c r="K74" s="29">
        <f t="shared" si="46"/>
        <v>1075</v>
      </c>
      <c r="L74" s="29">
        <f t="shared" si="46"/>
        <v>0</v>
      </c>
      <c r="M74" s="29">
        <f t="shared" si="46"/>
        <v>1075</v>
      </c>
      <c r="N74" s="25">
        <f t="shared" si="45"/>
        <v>300279.33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>
        <v>0</v>
      </c>
      <c r="E75" s="28">
        <v>0</v>
      </c>
      <c r="F75" s="24">
        <f t="shared" ref="F75:F77" si="47">D75+E75</f>
        <v>0</v>
      </c>
      <c r="G75" s="3">
        <v>0.3</v>
      </c>
      <c r="H75" s="3">
        <v>0</v>
      </c>
      <c r="I75" s="24">
        <f t="shared" ref="I75:I77" si="48">G75+H75</f>
        <v>0.3</v>
      </c>
      <c r="J75" s="24">
        <f t="shared" ref="J75:J77" si="49">I75+F75</f>
        <v>0.3</v>
      </c>
      <c r="K75" s="3">
        <v>18</v>
      </c>
      <c r="L75" s="3">
        <v>0</v>
      </c>
      <c r="M75" s="24">
        <f t="shared" ref="M75:M77" si="50">K75+L75</f>
        <v>18</v>
      </c>
      <c r="N75" s="24">
        <f t="shared" si="45"/>
        <v>60000</v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0.3</v>
      </c>
      <c r="H78" s="29">
        <f t="shared" si="51"/>
        <v>0</v>
      </c>
      <c r="I78" s="29">
        <f t="shared" si="51"/>
        <v>0.3</v>
      </c>
      <c r="J78" s="29">
        <f t="shared" si="51"/>
        <v>0.3</v>
      </c>
      <c r="K78" s="29">
        <f t="shared" si="51"/>
        <v>18</v>
      </c>
      <c r="L78" s="29">
        <f t="shared" si="51"/>
        <v>0</v>
      </c>
      <c r="M78" s="29">
        <f t="shared" si="51"/>
        <v>18</v>
      </c>
      <c r="N78" s="25">
        <f t="shared" si="45"/>
        <v>60000</v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3.8799999999999994</v>
      </c>
      <c r="H79" s="29">
        <f t="shared" si="52"/>
        <v>0</v>
      </c>
      <c r="I79" s="29">
        <f t="shared" si="52"/>
        <v>3.8799999999999994</v>
      </c>
      <c r="J79" s="29">
        <f t="shared" si="52"/>
        <v>3.8799999999999994</v>
      </c>
      <c r="K79" s="29">
        <f t="shared" si="52"/>
        <v>1093</v>
      </c>
      <c r="L79" s="29">
        <f t="shared" si="52"/>
        <v>0</v>
      </c>
      <c r="M79" s="29">
        <f t="shared" si="52"/>
        <v>1093</v>
      </c>
      <c r="N79" s="25">
        <f t="shared" si="45"/>
        <v>281701.03000000003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</v>
      </c>
      <c r="E82" s="23">
        <v>0</v>
      </c>
      <c r="F82" s="24">
        <f t="shared" si="53"/>
        <v>0</v>
      </c>
      <c r="G82" s="23">
        <v>2.8</v>
      </c>
      <c r="H82" s="23">
        <v>0</v>
      </c>
      <c r="I82" s="24">
        <f t="shared" si="54"/>
        <v>2.8</v>
      </c>
      <c r="J82" s="24">
        <f t="shared" si="55"/>
        <v>2.8</v>
      </c>
      <c r="K82" s="33">
        <v>4.0000000000000001E-3</v>
      </c>
      <c r="L82" s="33">
        <v>0</v>
      </c>
      <c r="M82" s="24">
        <f t="shared" si="56"/>
        <v>4.0000000000000001E-3</v>
      </c>
      <c r="N82" s="24">
        <f t="shared" si="45"/>
        <v>1.43</v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1</v>
      </c>
      <c r="H83" s="23">
        <v>0</v>
      </c>
      <c r="I83" s="24">
        <f t="shared" si="54"/>
        <v>1</v>
      </c>
      <c r="J83" s="24">
        <f t="shared" si="55"/>
        <v>1</v>
      </c>
      <c r="K83" s="23">
        <v>7</v>
      </c>
      <c r="L83" s="23">
        <v>0</v>
      </c>
      <c r="M83" s="24">
        <f t="shared" si="56"/>
        <v>7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30</v>
      </c>
      <c r="E84" s="23">
        <v>0</v>
      </c>
      <c r="F84" s="24">
        <f t="shared" si="53"/>
        <v>30</v>
      </c>
      <c r="G84" s="23">
        <v>170</v>
      </c>
      <c r="H84" s="23">
        <v>0</v>
      </c>
      <c r="I84" s="24">
        <f t="shared" si="54"/>
        <v>170</v>
      </c>
      <c r="J84" s="24">
        <f t="shared" si="55"/>
        <v>200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>
        <v>0.2</v>
      </c>
      <c r="H87" s="23">
        <v>0</v>
      </c>
      <c r="I87" s="24">
        <f t="shared" si="54"/>
        <v>0.2</v>
      </c>
      <c r="J87" s="24">
        <f t="shared" si="55"/>
        <v>0.2</v>
      </c>
      <c r="K87" s="23">
        <v>0.6</v>
      </c>
      <c r="L87" s="23">
        <v>0</v>
      </c>
      <c r="M87" s="24">
        <f t="shared" si="56"/>
        <v>0.6</v>
      </c>
      <c r="N87" s="24">
        <f t="shared" si="45"/>
        <v>3000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>
        <v>4.88</v>
      </c>
      <c r="H88" s="23">
        <v>0</v>
      </c>
      <c r="I88" s="24">
        <f t="shared" si="54"/>
        <v>4.88</v>
      </c>
      <c r="J88" s="24">
        <f t="shared" si="55"/>
        <v>4.88</v>
      </c>
      <c r="K88" s="23">
        <v>827</v>
      </c>
      <c r="L88" s="23">
        <v>0</v>
      </c>
      <c r="M88" s="24">
        <f t="shared" si="56"/>
        <v>827</v>
      </c>
      <c r="N88" s="24">
        <f t="shared" si="45"/>
        <v>169467.21</v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30</v>
      </c>
      <c r="E90" s="26">
        <f t="shared" ref="E90:M90" si="57">SUM(E80:E89)</f>
        <v>0</v>
      </c>
      <c r="F90" s="26">
        <f t="shared" si="57"/>
        <v>30</v>
      </c>
      <c r="G90" s="26">
        <f t="shared" si="57"/>
        <v>178.88</v>
      </c>
      <c r="H90" s="26">
        <f t="shared" si="57"/>
        <v>0</v>
      </c>
      <c r="I90" s="26">
        <f t="shared" si="57"/>
        <v>178.88</v>
      </c>
      <c r="J90" s="26">
        <f t="shared" si="57"/>
        <v>208.88</v>
      </c>
      <c r="K90" s="26">
        <f t="shared" si="57"/>
        <v>834.60400000000004</v>
      </c>
      <c r="L90" s="26">
        <f t="shared" si="57"/>
        <v>0</v>
      </c>
      <c r="M90" s="26">
        <f t="shared" si="57"/>
        <v>834.60400000000004</v>
      </c>
      <c r="N90" s="25">
        <f t="shared" si="45"/>
        <v>4665.72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743</v>
      </c>
      <c r="E91" s="21">
        <f t="shared" ref="E91:M91" si="58">E8+E19+E25+E33+E41+E58+E68+E79+E90</f>
        <v>210</v>
      </c>
      <c r="F91" s="21">
        <f t="shared" si="58"/>
        <v>953</v>
      </c>
      <c r="G91" s="21">
        <f t="shared" si="58"/>
        <v>2586.7600000000002</v>
      </c>
      <c r="H91" s="21">
        <f t="shared" si="58"/>
        <v>560</v>
      </c>
      <c r="I91" s="21">
        <f t="shared" si="58"/>
        <v>3146.76</v>
      </c>
      <c r="J91" s="21">
        <f t="shared" si="58"/>
        <v>4099.76</v>
      </c>
      <c r="K91" s="21">
        <f t="shared" si="58"/>
        <v>25706.603999999999</v>
      </c>
      <c r="L91" s="21">
        <f t="shared" si="58"/>
        <v>1460</v>
      </c>
      <c r="M91" s="21">
        <f t="shared" si="58"/>
        <v>27166.603999999999</v>
      </c>
      <c r="N91" s="21">
        <f t="shared" si="45"/>
        <v>9937.76</v>
      </c>
      <c r="O91" s="21">
        <f t="shared" si="45"/>
        <v>2607.14</v>
      </c>
    </row>
  </sheetData>
  <sheetProtection password="DCCE" sheet="1" objects="1" scenarios="1" formatCells="0" formatColumns="0" formatRows="0" autoFilter="0"/>
  <autoFilter ref="A3:O91" xr:uid="{00000000-0009-0000-0000-000004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1"/>
  <sheetViews>
    <sheetView rightToLeft="1" workbookViewId="0">
      <pane xSplit="3" ySplit="3" topLeftCell="D61" activePane="bottomRight" state="frozen"/>
      <selection pane="topRight" activeCell="D1" sqref="D1"/>
      <selection pane="bottomLeft" activeCell="A4" sqref="A4"/>
      <selection pane="bottomRight" activeCell="D76" sqref="D76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118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70</v>
      </c>
      <c r="E4" s="23">
        <v>0</v>
      </c>
      <c r="F4" s="24">
        <f>D4+E4</f>
        <v>70</v>
      </c>
      <c r="G4" s="23">
        <v>600</v>
      </c>
      <c r="H4" s="23">
        <v>0</v>
      </c>
      <c r="I4" s="24">
        <f>G4+H4</f>
        <v>600</v>
      </c>
      <c r="J4" s="24">
        <f>I4+F4</f>
        <v>670</v>
      </c>
      <c r="K4" s="23">
        <v>12000</v>
      </c>
      <c r="L4" s="23">
        <v>0</v>
      </c>
      <c r="M4" s="24">
        <f>K4+L4</f>
        <v>12000</v>
      </c>
      <c r="N4" s="24">
        <f>IF(G4&gt;0,ROUND(K4/G4*1000,2),"")</f>
        <v>20000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27</v>
      </c>
      <c r="E5" s="23">
        <v>0</v>
      </c>
      <c r="F5" s="24">
        <f t="shared" ref="F5:F7" si="0">D5+E5</f>
        <v>27</v>
      </c>
      <c r="G5" s="23">
        <v>120</v>
      </c>
      <c r="H5" s="23">
        <v>0</v>
      </c>
      <c r="I5" s="24">
        <f t="shared" ref="I5:I7" si="1">G5+H5</f>
        <v>120</v>
      </c>
      <c r="J5" s="24">
        <f t="shared" ref="J5:J7" si="2">I5+F5</f>
        <v>147</v>
      </c>
      <c r="K5" s="23">
        <v>1080</v>
      </c>
      <c r="L5" s="23">
        <v>0</v>
      </c>
      <c r="M5" s="24">
        <f t="shared" ref="M5:M7" si="3">K5+L5</f>
        <v>1080</v>
      </c>
      <c r="N5" s="24">
        <f t="shared" ref="N5:O68" si="4">IF(G5&gt;0,ROUND(K5/G5*1000,2),"")</f>
        <v>9000</v>
      </c>
      <c r="O5" s="24" t="str">
        <f t="shared" si="4"/>
        <v/>
      </c>
    </row>
    <row r="6" spans="1:15" x14ac:dyDescent="0.2">
      <c r="A6" s="34"/>
      <c r="B6" s="35" t="s">
        <v>15</v>
      </c>
      <c r="C6" s="35"/>
      <c r="D6" s="23">
        <v>8</v>
      </c>
      <c r="E6" s="23">
        <v>0</v>
      </c>
      <c r="F6" s="24">
        <f t="shared" si="0"/>
        <v>8</v>
      </c>
      <c r="G6" s="23">
        <v>67</v>
      </c>
      <c r="H6" s="23">
        <v>0</v>
      </c>
      <c r="I6" s="24">
        <f t="shared" si="1"/>
        <v>67</v>
      </c>
      <c r="J6" s="24">
        <f t="shared" si="2"/>
        <v>75</v>
      </c>
      <c r="K6" s="23">
        <v>804</v>
      </c>
      <c r="L6" s="23">
        <v>0</v>
      </c>
      <c r="M6" s="24">
        <f t="shared" si="3"/>
        <v>804</v>
      </c>
      <c r="N6" s="24">
        <f t="shared" si="4"/>
        <v>12000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105</v>
      </c>
      <c r="E8" s="26">
        <f t="shared" ref="E8:M8" si="5">SUM(E4:E7)</f>
        <v>0</v>
      </c>
      <c r="F8" s="26">
        <f t="shared" si="5"/>
        <v>105</v>
      </c>
      <c r="G8" s="26">
        <f t="shared" si="5"/>
        <v>787</v>
      </c>
      <c r="H8" s="26">
        <f t="shared" si="5"/>
        <v>0</v>
      </c>
      <c r="I8" s="26">
        <f t="shared" si="5"/>
        <v>787</v>
      </c>
      <c r="J8" s="26">
        <f t="shared" si="5"/>
        <v>892</v>
      </c>
      <c r="K8" s="26">
        <f t="shared" si="5"/>
        <v>13884</v>
      </c>
      <c r="L8" s="26">
        <f t="shared" si="5"/>
        <v>0</v>
      </c>
      <c r="M8" s="26">
        <f t="shared" si="5"/>
        <v>13884</v>
      </c>
      <c r="N8" s="25">
        <f t="shared" si="4"/>
        <v>17641.68</v>
      </c>
      <c r="O8" s="25" t="str">
        <f t="shared" si="4"/>
        <v/>
      </c>
    </row>
    <row r="9" spans="1:15" x14ac:dyDescent="0.2">
      <c r="A9" s="34" t="s">
        <v>18</v>
      </c>
      <c r="B9" s="35" t="s">
        <v>19</v>
      </c>
      <c r="C9" s="35"/>
      <c r="D9" s="23">
        <v>85</v>
      </c>
      <c r="E9" s="23">
        <v>0</v>
      </c>
      <c r="F9" s="24">
        <f t="shared" ref="F9:F18" si="6">D9+E9</f>
        <v>85</v>
      </c>
      <c r="G9" s="23">
        <v>400</v>
      </c>
      <c r="H9" s="23">
        <v>0</v>
      </c>
      <c r="I9" s="24">
        <f t="shared" ref="I9:I18" si="7">G9+H9</f>
        <v>400</v>
      </c>
      <c r="J9" s="24">
        <f t="shared" ref="J9:J18" si="8">I9+F9</f>
        <v>485</v>
      </c>
      <c r="K9" s="23">
        <v>3200</v>
      </c>
      <c r="L9" s="23">
        <v>0</v>
      </c>
      <c r="M9" s="24">
        <f t="shared" ref="M9:M18" si="9">K9+L9</f>
        <v>3200</v>
      </c>
      <c r="N9" s="24">
        <f t="shared" si="4"/>
        <v>8000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80</v>
      </c>
      <c r="E10" s="23">
        <v>0</v>
      </c>
      <c r="F10" s="24">
        <f t="shared" si="6"/>
        <v>80</v>
      </c>
      <c r="G10" s="23">
        <v>345</v>
      </c>
      <c r="H10" s="23">
        <v>0</v>
      </c>
      <c r="I10" s="24">
        <f t="shared" si="7"/>
        <v>345</v>
      </c>
      <c r="J10" s="24">
        <f t="shared" si="8"/>
        <v>425</v>
      </c>
      <c r="K10" s="23">
        <v>3105</v>
      </c>
      <c r="L10" s="23">
        <v>0</v>
      </c>
      <c r="M10" s="24">
        <f t="shared" si="9"/>
        <v>3105</v>
      </c>
      <c r="N10" s="24">
        <f t="shared" si="4"/>
        <v>9000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27</v>
      </c>
      <c r="E11" s="23">
        <v>0</v>
      </c>
      <c r="F11" s="24">
        <f t="shared" si="6"/>
        <v>27</v>
      </c>
      <c r="G11" s="23">
        <v>65</v>
      </c>
      <c r="H11" s="23">
        <v>0</v>
      </c>
      <c r="I11" s="24">
        <f t="shared" si="7"/>
        <v>65</v>
      </c>
      <c r="J11" s="24">
        <f t="shared" si="8"/>
        <v>92</v>
      </c>
      <c r="K11" s="23">
        <v>650</v>
      </c>
      <c r="L11" s="23">
        <v>0</v>
      </c>
      <c r="M11" s="24">
        <f t="shared" si="9"/>
        <v>650</v>
      </c>
      <c r="N11" s="24">
        <f t="shared" si="4"/>
        <v>10000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40</v>
      </c>
      <c r="E12" s="23">
        <v>0</v>
      </c>
      <c r="F12" s="24">
        <f t="shared" si="6"/>
        <v>40</v>
      </c>
      <c r="G12" s="23">
        <v>80</v>
      </c>
      <c r="H12" s="23">
        <v>0</v>
      </c>
      <c r="I12" s="24">
        <f t="shared" si="7"/>
        <v>80</v>
      </c>
      <c r="J12" s="24">
        <f t="shared" si="8"/>
        <v>120</v>
      </c>
      <c r="K12" s="23">
        <v>800</v>
      </c>
      <c r="L12" s="23">
        <v>0</v>
      </c>
      <c r="M12" s="24">
        <f t="shared" si="9"/>
        <v>800</v>
      </c>
      <c r="N12" s="24">
        <f t="shared" si="4"/>
        <v>10000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240</v>
      </c>
      <c r="E13" s="23">
        <v>0</v>
      </c>
      <c r="F13" s="24">
        <f t="shared" si="6"/>
        <v>240</v>
      </c>
      <c r="G13" s="23">
        <v>570</v>
      </c>
      <c r="H13" s="23">
        <v>0</v>
      </c>
      <c r="I13" s="24">
        <f t="shared" si="7"/>
        <v>570</v>
      </c>
      <c r="J13" s="24">
        <f t="shared" si="8"/>
        <v>810</v>
      </c>
      <c r="K13" s="23">
        <v>10260</v>
      </c>
      <c r="L13" s="23">
        <v>0</v>
      </c>
      <c r="M13" s="24">
        <f t="shared" si="9"/>
        <v>10260</v>
      </c>
      <c r="N13" s="24">
        <f t="shared" si="4"/>
        <v>18000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30</v>
      </c>
      <c r="E15" s="23">
        <v>0</v>
      </c>
      <c r="F15" s="24">
        <f t="shared" si="6"/>
        <v>30</v>
      </c>
      <c r="G15" s="23">
        <v>460</v>
      </c>
      <c r="H15" s="23">
        <v>0</v>
      </c>
      <c r="I15" s="24">
        <f t="shared" si="7"/>
        <v>460</v>
      </c>
      <c r="J15" s="24">
        <f t="shared" si="8"/>
        <v>490</v>
      </c>
      <c r="K15" s="23">
        <v>1380</v>
      </c>
      <c r="L15" s="23">
        <v>0</v>
      </c>
      <c r="M15" s="24">
        <f t="shared" si="9"/>
        <v>1380</v>
      </c>
      <c r="N15" s="24">
        <f t="shared" si="4"/>
        <v>3000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115</v>
      </c>
      <c r="E16" s="23">
        <v>0</v>
      </c>
      <c r="F16" s="24">
        <f t="shared" si="6"/>
        <v>115</v>
      </c>
      <c r="G16" s="23">
        <v>260</v>
      </c>
      <c r="H16" s="23">
        <v>0</v>
      </c>
      <c r="I16" s="24">
        <f t="shared" si="7"/>
        <v>260</v>
      </c>
      <c r="J16" s="24">
        <f t="shared" si="8"/>
        <v>375</v>
      </c>
      <c r="K16" s="23">
        <v>4420</v>
      </c>
      <c r="L16" s="23">
        <v>0</v>
      </c>
      <c r="M16" s="24">
        <f t="shared" si="9"/>
        <v>4420</v>
      </c>
      <c r="N16" s="24">
        <f t="shared" si="4"/>
        <v>17000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617</v>
      </c>
      <c r="E19" s="26">
        <f t="shared" ref="E19:M19" si="10">SUM(E9:E18)</f>
        <v>0</v>
      </c>
      <c r="F19" s="26">
        <f t="shared" si="10"/>
        <v>617</v>
      </c>
      <c r="G19" s="26">
        <f t="shared" si="10"/>
        <v>2180</v>
      </c>
      <c r="H19" s="26">
        <f t="shared" si="10"/>
        <v>0</v>
      </c>
      <c r="I19" s="26">
        <f t="shared" si="10"/>
        <v>2180</v>
      </c>
      <c r="J19" s="26">
        <f t="shared" si="10"/>
        <v>2797</v>
      </c>
      <c r="K19" s="26">
        <f t="shared" si="10"/>
        <v>23815</v>
      </c>
      <c r="L19" s="26">
        <f t="shared" si="10"/>
        <v>0</v>
      </c>
      <c r="M19" s="26">
        <f t="shared" si="10"/>
        <v>23815</v>
      </c>
      <c r="N19" s="25">
        <f t="shared" si="4"/>
        <v>10924.31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75</v>
      </c>
      <c r="E20" s="23">
        <v>50</v>
      </c>
      <c r="F20" s="24">
        <f t="shared" ref="F20:F24" si="11">D20+E20</f>
        <v>125</v>
      </c>
      <c r="G20" s="23">
        <v>1450</v>
      </c>
      <c r="H20" s="23">
        <v>690</v>
      </c>
      <c r="I20" s="24">
        <f t="shared" ref="I20:I24" si="12">G20+H20</f>
        <v>2140</v>
      </c>
      <c r="J20" s="24">
        <f t="shared" ref="J20:J24" si="13">I20+F20</f>
        <v>2265</v>
      </c>
      <c r="K20" s="23">
        <v>18850</v>
      </c>
      <c r="L20" s="23">
        <v>3105</v>
      </c>
      <c r="M20" s="24">
        <f t="shared" ref="M20:M24" si="14">K20+L20</f>
        <v>21955</v>
      </c>
      <c r="N20" s="24">
        <f t="shared" si="4"/>
        <v>13000</v>
      </c>
      <c r="O20" s="24">
        <f t="shared" si="4"/>
        <v>4500</v>
      </c>
    </row>
    <row r="21" spans="1:15" x14ac:dyDescent="0.2">
      <c r="A21" s="34"/>
      <c r="B21" s="35" t="s">
        <v>32</v>
      </c>
      <c r="C21" s="35"/>
      <c r="D21" s="23">
        <v>15</v>
      </c>
      <c r="E21" s="23">
        <v>0</v>
      </c>
      <c r="F21" s="24">
        <f t="shared" si="11"/>
        <v>15</v>
      </c>
      <c r="G21" s="23">
        <v>90</v>
      </c>
      <c r="H21" s="23">
        <v>0</v>
      </c>
      <c r="I21" s="24">
        <f t="shared" si="12"/>
        <v>90</v>
      </c>
      <c r="J21" s="24">
        <f t="shared" si="13"/>
        <v>105</v>
      </c>
      <c r="K21" s="23">
        <v>720</v>
      </c>
      <c r="L21" s="23">
        <v>0</v>
      </c>
      <c r="M21" s="24">
        <f t="shared" si="14"/>
        <v>720</v>
      </c>
      <c r="N21" s="24">
        <f t="shared" si="4"/>
        <v>8000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220</v>
      </c>
      <c r="E22" s="23">
        <v>0</v>
      </c>
      <c r="F22" s="24">
        <f t="shared" si="11"/>
        <v>220</v>
      </c>
      <c r="G22" s="23">
        <v>1600</v>
      </c>
      <c r="H22" s="23">
        <v>0</v>
      </c>
      <c r="I22" s="24">
        <f t="shared" si="12"/>
        <v>1600</v>
      </c>
      <c r="J22" s="24">
        <f t="shared" si="13"/>
        <v>1820</v>
      </c>
      <c r="K22" s="23">
        <v>25600</v>
      </c>
      <c r="L22" s="23">
        <v>0</v>
      </c>
      <c r="M22" s="24">
        <f t="shared" si="14"/>
        <v>25600</v>
      </c>
      <c r="N22" s="24">
        <f t="shared" si="4"/>
        <v>16000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310</v>
      </c>
      <c r="E25" s="26">
        <f t="shared" ref="E25:M25" si="15">SUM(E20:E24)</f>
        <v>50</v>
      </c>
      <c r="F25" s="26">
        <f t="shared" si="15"/>
        <v>360</v>
      </c>
      <c r="G25" s="26">
        <f t="shared" si="15"/>
        <v>3140</v>
      </c>
      <c r="H25" s="26">
        <f t="shared" si="15"/>
        <v>690</v>
      </c>
      <c r="I25" s="26">
        <f t="shared" si="15"/>
        <v>3830</v>
      </c>
      <c r="J25" s="26">
        <f t="shared" si="15"/>
        <v>4190</v>
      </c>
      <c r="K25" s="26">
        <f t="shared" si="15"/>
        <v>45170</v>
      </c>
      <c r="L25" s="26">
        <f t="shared" si="15"/>
        <v>3105</v>
      </c>
      <c r="M25" s="26">
        <f t="shared" si="15"/>
        <v>48275</v>
      </c>
      <c r="N25" s="25">
        <f t="shared" si="4"/>
        <v>14385.35</v>
      </c>
      <c r="O25" s="25">
        <f t="shared" si="4"/>
        <v>4500</v>
      </c>
    </row>
    <row r="26" spans="1:15" x14ac:dyDescent="0.2">
      <c r="A26" s="34" t="s">
        <v>37</v>
      </c>
      <c r="B26" s="35" t="s">
        <v>38</v>
      </c>
      <c r="C26" s="35"/>
      <c r="D26" s="23">
        <v>2</v>
      </c>
      <c r="E26" s="23">
        <v>0</v>
      </c>
      <c r="F26" s="24">
        <f t="shared" ref="F26:F32" si="16">D26+E26</f>
        <v>2</v>
      </c>
      <c r="G26" s="23">
        <v>5</v>
      </c>
      <c r="H26" s="23">
        <v>0</v>
      </c>
      <c r="I26" s="24">
        <f t="shared" ref="I26:I32" si="17">G26+H26</f>
        <v>5</v>
      </c>
      <c r="J26" s="24">
        <f t="shared" ref="J26:J32" si="18">I26+F26</f>
        <v>7</v>
      </c>
      <c r="K26" s="23">
        <v>5</v>
      </c>
      <c r="L26" s="23">
        <v>0</v>
      </c>
      <c r="M26" s="24">
        <f t="shared" ref="M26:M32" si="19">K26+L26</f>
        <v>5</v>
      </c>
      <c r="N26" s="24">
        <f t="shared" si="4"/>
        <v>1000</v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50</v>
      </c>
      <c r="E27" s="23">
        <v>60</v>
      </c>
      <c r="F27" s="24">
        <f t="shared" si="16"/>
        <v>110</v>
      </c>
      <c r="G27" s="23">
        <v>140</v>
      </c>
      <c r="H27" s="23">
        <v>200</v>
      </c>
      <c r="I27" s="24">
        <f t="shared" si="17"/>
        <v>340</v>
      </c>
      <c r="J27" s="24">
        <f t="shared" si="18"/>
        <v>450</v>
      </c>
      <c r="K27" s="23">
        <v>140</v>
      </c>
      <c r="L27" s="23">
        <v>200</v>
      </c>
      <c r="M27" s="24">
        <f t="shared" si="19"/>
        <v>340</v>
      </c>
      <c r="N27" s="24">
        <f t="shared" si="4"/>
        <v>1000</v>
      </c>
      <c r="O27" s="24">
        <f t="shared" si="4"/>
        <v>1000</v>
      </c>
    </row>
    <row r="28" spans="1:15" x14ac:dyDescent="0.2">
      <c r="A28" s="34"/>
      <c r="B28" s="35" t="s">
        <v>40</v>
      </c>
      <c r="C28" s="35"/>
      <c r="D28" s="23">
        <v>220</v>
      </c>
      <c r="E28" s="23">
        <v>0</v>
      </c>
      <c r="F28" s="24">
        <f t="shared" si="16"/>
        <v>220</v>
      </c>
      <c r="G28" s="23">
        <v>1450</v>
      </c>
      <c r="H28" s="23">
        <v>0</v>
      </c>
      <c r="I28" s="24">
        <f t="shared" si="17"/>
        <v>1450</v>
      </c>
      <c r="J28" s="24">
        <f t="shared" si="18"/>
        <v>1670</v>
      </c>
      <c r="K28" s="23">
        <v>3625</v>
      </c>
      <c r="L28" s="23">
        <v>0</v>
      </c>
      <c r="M28" s="24">
        <f t="shared" si="19"/>
        <v>3625</v>
      </c>
      <c r="N28" s="24">
        <f t="shared" si="4"/>
        <v>2500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>
        <v>0</v>
      </c>
      <c r="E29" s="23">
        <v>0</v>
      </c>
      <c r="F29" s="24">
        <f t="shared" si="16"/>
        <v>0</v>
      </c>
      <c r="G29" s="23">
        <v>1</v>
      </c>
      <c r="H29" s="23">
        <v>0</v>
      </c>
      <c r="I29" s="24">
        <f t="shared" si="17"/>
        <v>1</v>
      </c>
      <c r="J29" s="24">
        <f t="shared" si="18"/>
        <v>1</v>
      </c>
      <c r="K29" s="23">
        <v>2</v>
      </c>
      <c r="L29" s="23">
        <v>0</v>
      </c>
      <c r="M29" s="24">
        <f t="shared" si="19"/>
        <v>2</v>
      </c>
      <c r="N29" s="24">
        <f t="shared" si="4"/>
        <v>2000</v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5</v>
      </c>
      <c r="E30" s="23">
        <v>0</v>
      </c>
      <c r="F30" s="24">
        <f t="shared" si="16"/>
        <v>5</v>
      </c>
      <c r="G30" s="23">
        <v>50</v>
      </c>
      <c r="H30" s="23">
        <v>0</v>
      </c>
      <c r="I30" s="24">
        <f t="shared" si="17"/>
        <v>50</v>
      </c>
      <c r="J30" s="24">
        <f t="shared" si="18"/>
        <v>55</v>
      </c>
      <c r="K30" s="23">
        <v>200</v>
      </c>
      <c r="L30" s="23">
        <v>0</v>
      </c>
      <c r="M30" s="24">
        <f t="shared" si="19"/>
        <v>200</v>
      </c>
      <c r="N30" s="24">
        <f t="shared" si="4"/>
        <v>4000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277</v>
      </c>
      <c r="E33" s="26">
        <f t="shared" ref="E33:M33" si="20">SUM(E26:E32)</f>
        <v>60</v>
      </c>
      <c r="F33" s="26">
        <f t="shared" si="20"/>
        <v>337</v>
      </c>
      <c r="G33" s="26">
        <f t="shared" si="20"/>
        <v>1646</v>
      </c>
      <c r="H33" s="26">
        <f t="shared" si="20"/>
        <v>200</v>
      </c>
      <c r="I33" s="26">
        <f t="shared" si="20"/>
        <v>1846</v>
      </c>
      <c r="J33" s="26">
        <f t="shared" si="20"/>
        <v>2183</v>
      </c>
      <c r="K33" s="26">
        <f t="shared" si="20"/>
        <v>3972</v>
      </c>
      <c r="L33" s="26">
        <f t="shared" si="20"/>
        <v>200</v>
      </c>
      <c r="M33" s="26">
        <f t="shared" si="20"/>
        <v>4172</v>
      </c>
      <c r="N33" s="25">
        <f t="shared" si="4"/>
        <v>2413.12</v>
      </c>
      <c r="O33" s="25">
        <f t="shared" si="4"/>
        <v>1000</v>
      </c>
    </row>
    <row r="34" spans="1:15" x14ac:dyDescent="0.2">
      <c r="A34" s="34" t="s">
        <v>46</v>
      </c>
      <c r="B34" s="35" t="s">
        <v>47</v>
      </c>
      <c r="C34" s="35"/>
      <c r="D34" s="23"/>
      <c r="E34" s="23"/>
      <c r="F34" s="24">
        <f t="shared" ref="F34:F40" si="21">D34+E34</f>
        <v>0</v>
      </c>
      <c r="G34" s="23">
        <v>15</v>
      </c>
      <c r="H34" s="23">
        <v>25</v>
      </c>
      <c r="I34" s="24">
        <f t="shared" ref="I34:I40" si="22">G34+H34</f>
        <v>40</v>
      </c>
      <c r="J34" s="24">
        <f t="shared" ref="J34:J40" si="23">I34+F34</f>
        <v>40</v>
      </c>
      <c r="K34" s="23">
        <v>90</v>
      </c>
      <c r="L34" s="23">
        <v>100</v>
      </c>
      <c r="M34" s="24">
        <f t="shared" ref="M34:M40" si="24">K34+L34</f>
        <v>190</v>
      </c>
      <c r="N34" s="24">
        <f t="shared" si="4"/>
        <v>6000</v>
      </c>
      <c r="O34" s="24">
        <f t="shared" si="4"/>
        <v>4000</v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/>
      <c r="E36" s="23"/>
      <c r="F36" s="24">
        <f t="shared" si="21"/>
        <v>0</v>
      </c>
      <c r="G36" s="23">
        <v>20</v>
      </c>
      <c r="H36" s="23">
        <v>40</v>
      </c>
      <c r="I36" s="24">
        <f t="shared" si="22"/>
        <v>60</v>
      </c>
      <c r="J36" s="24">
        <f t="shared" si="23"/>
        <v>60</v>
      </c>
      <c r="K36" s="23">
        <v>40</v>
      </c>
      <c r="L36" s="23">
        <v>60</v>
      </c>
      <c r="M36" s="24">
        <f t="shared" si="24"/>
        <v>100</v>
      </c>
      <c r="N36" s="24">
        <f t="shared" si="4"/>
        <v>2000</v>
      </c>
      <c r="O36" s="24">
        <f t="shared" si="4"/>
        <v>1500</v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0</v>
      </c>
      <c r="E41" s="26">
        <f t="shared" ref="E41:M41" si="25">SUM(E34:E40)</f>
        <v>0</v>
      </c>
      <c r="F41" s="26">
        <f t="shared" si="25"/>
        <v>0</v>
      </c>
      <c r="G41" s="26">
        <f t="shared" si="25"/>
        <v>35</v>
      </c>
      <c r="H41" s="26">
        <f t="shared" si="25"/>
        <v>65</v>
      </c>
      <c r="I41" s="26">
        <f t="shared" si="25"/>
        <v>100</v>
      </c>
      <c r="J41" s="26">
        <f t="shared" si="25"/>
        <v>100</v>
      </c>
      <c r="K41" s="26">
        <f t="shared" si="25"/>
        <v>130</v>
      </c>
      <c r="L41" s="26">
        <f t="shared" si="25"/>
        <v>160</v>
      </c>
      <c r="M41" s="26">
        <f t="shared" si="25"/>
        <v>290</v>
      </c>
      <c r="N41" s="25">
        <f t="shared" si="4"/>
        <v>3714.29</v>
      </c>
      <c r="O41" s="25">
        <f t="shared" si="4"/>
        <v>2461.54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>
        <v>10</v>
      </c>
      <c r="E51" s="23">
        <v>0</v>
      </c>
      <c r="F51" s="24">
        <f t="shared" ref="F51:F57" si="31">D51+E51</f>
        <v>10</v>
      </c>
      <c r="G51" s="23">
        <v>10</v>
      </c>
      <c r="H51" s="23">
        <v>0</v>
      </c>
      <c r="I51" s="24">
        <f t="shared" ref="I51:I57" si="32">G51+H51</f>
        <v>10</v>
      </c>
      <c r="J51" s="24">
        <f t="shared" ref="J51:J57" si="33">I51+F51</f>
        <v>20</v>
      </c>
      <c r="K51" s="23">
        <v>120</v>
      </c>
      <c r="L51" s="23">
        <v>0</v>
      </c>
      <c r="M51" s="24">
        <f t="shared" ref="M51:M57" si="34">K51+L51</f>
        <v>120</v>
      </c>
      <c r="N51" s="24">
        <f t="shared" si="4"/>
        <v>12000</v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>
        <v>2</v>
      </c>
      <c r="E52" s="23">
        <v>2</v>
      </c>
      <c r="F52" s="24">
        <f t="shared" si="31"/>
        <v>4</v>
      </c>
      <c r="G52" s="23">
        <v>8</v>
      </c>
      <c r="H52" s="23">
        <v>3</v>
      </c>
      <c r="I52" s="24">
        <f t="shared" si="32"/>
        <v>11</v>
      </c>
      <c r="J52" s="24">
        <f t="shared" si="33"/>
        <v>15</v>
      </c>
      <c r="K52" s="23">
        <v>64</v>
      </c>
      <c r="L52" s="23">
        <v>9</v>
      </c>
      <c r="M52" s="24">
        <f t="shared" si="34"/>
        <v>73</v>
      </c>
      <c r="N52" s="24">
        <f t="shared" si="4"/>
        <v>8000</v>
      </c>
      <c r="O52" s="24">
        <f t="shared" si="4"/>
        <v>3000</v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12</v>
      </c>
      <c r="E58" s="26">
        <f t="shared" ref="E58:M58" si="35">SUM(E42:E57)-E50</f>
        <v>2</v>
      </c>
      <c r="F58" s="26">
        <f t="shared" si="35"/>
        <v>14</v>
      </c>
      <c r="G58" s="26">
        <f t="shared" si="35"/>
        <v>18</v>
      </c>
      <c r="H58" s="26">
        <f t="shared" si="35"/>
        <v>3</v>
      </c>
      <c r="I58" s="26">
        <f t="shared" si="35"/>
        <v>21</v>
      </c>
      <c r="J58" s="26">
        <f t="shared" si="35"/>
        <v>35</v>
      </c>
      <c r="K58" s="26">
        <f t="shared" si="35"/>
        <v>184</v>
      </c>
      <c r="L58" s="26">
        <f t="shared" si="35"/>
        <v>9</v>
      </c>
      <c r="M58" s="26">
        <f t="shared" si="35"/>
        <v>193</v>
      </c>
      <c r="N58" s="25">
        <f t="shared" si="4"/>
        <v>10222.219999999999</v>
      </c>
      <c r="O58" s="25">
        <f t="shared" si="4"/>
        <v>3000</v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>
        <v>2.4</v>
      </c>
      <c r="H69" s="2">
        <v>0</v>
      </c>
      <c r="I69" s="24">
        <f t="shared" ref="I69:I73" si="42">G69+H69</f>
        <v>2.4</v>
      </c>
      <c r="J69" s="24">
        <f t="shared" ref="J69:J73" si="43">I69+F69</f>
        <v>2.4</v>
      </c>
      <c r="K69" s="1">
        <v>480</v>
      </c>
      <c r="L69" s="2">
        <v>0</v>
      </c>
      <c r="M69" s="24">
        <f t="shared" ref="M69:M73" si="44">K69+L69</f>
        <v>480</v>
      </c>
      <c r="N69" s="24">
        <f t="shared" ref="N69:O91" si="45">IF(G69&gt;0,ROUND(K69/G69*1000,2),"")</f>
        <v>200000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>
        <v>0.55000000000000004</v>
      </c>
      <c r="H70" s="2">
        <v>0</v>
      </c>
      <c r="I70" s="24">
        <f t="shared" si="42"/>
        <v>0.55000000000000004</v>
      </c>
      <c r="J70" s="24">
        <f t="shared" si="43"/>
        <v>0.55000000000000004</v>
      </c>
      <c r="K70" s="1">
        <v>137</v>
      </c>
      <c r="L70" s="2">
        <v>0</v>
      </c>
      <c r="M70" s="24">
        <f t="shared" si="44"/>
        <v>137</v>
      </c>
      <c r="N70" s="24">
        <f t="shared" si="45"/>
        <v>249090.91</v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>
        <v>0.7</v>
      </c>
      <c r="H71" s="2">
        <v>0</v>
      </c>
      <c r="I71" s="24">
        <f t="shared" si="42"/>
        <v>0.7</v>
      </c>
      <c r="J71" s="24">
        <f t="shared" si="43"/>
        <v>0.7</v>
      </c>
      <c r="K71" s="1">
        <v>56</v>
      </c>
      <c r="L71" s="2">
        <v>0</v>
      </c>
      <c r="M71" s="24">
        <f t="shared" si="44"/>
        <v>56</v>
      </c>
      <c r="N71" s="24">
        <f t="shared" si="45"/>
        <v>80000</v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>
        <v>0</v>
      </c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3.6500000000000004</v>
      </c>
      <c r="H74" s="29">
        <f t="shared" si="46"/>
        <v>0</v>
      </c>
      <c r="I74" s="29">
        <f t="shared" si="46"/>
        <v>3.6500000000000004</v>
      </c>
      <c r="J74" s="29">
        <f t="shared" si="46"/>
        <v>3.6500000000000004</v>
      </c>
      <c r="K74" s="29">
        <f t="shared" si="46"/>
        <v>673</v>
      </c>
      <c r="L74" s="29">
        <f t="shared" si="46"/>
        <v>0</v>
      </c>
      <c r="M74" s="29">
        <f t="shared" si="46"/>
        <v>673</v>
      </c>
      <c r="N74" s="25">
        <f t="shared" si="45"/>
        <v>184383.56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>
        <v>0</v>
      </c>
      <c r="E75" s="28">
        <v>0</v>
      </c>
      <c r="F75" s="24">
        <f t="shared" ref="F75:F77" si="47">D75+E75</f>
        <v>0</v>
      </c>
      <c r="G75" s="3">
        <v>1.56</v>
      </c>
      <c r="H75" s="3">
        <v>0</v>
      </c>
      <c r="I75" s="24">
        <f t="shared" ref="I75:I77" si="48">G75+H75</f>
        <v>1.56</v>
      </c>
      <c r="J75" s="24">
        <f t="shared" ref="J75:J77" si="49">I75+F75</f>
        <v>1.56</v>
      </c>
      <c r="K75" s="3">
        <v>70</v>
      </c>
      <c r="L75" s="3">
        <v>0</v>
      </c>
      <c r="M75" s="24">
        <f t="shared" ref="M75:M77" si="50">K75+L75</f>
        <v>70</v>
      </c>
      <c r="N75" s="24">
        <f t="shared" si="45"/>
        <v>44871.79</v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1.56</v>
      </c>
      <c r="H78" s="29">
        <f t="shared" si="51"/>
        <v>0</v>
      </c>
      <c r="I78" s="29">
        <f t="shared" si="51"/>
        <v>1.56</v>
      </c>
      <c r="J78" s="29">
        <f t="shared" si="51"/>
        <v>1.56</v>
      </c>
      <c r="K78" s="29">
        <f t="shared" si="51"/>
        <v>70</v>
      </c>
      <c r="L78" s="29">
        <f t="shared" si="51"/>
        <v>0</v>
      </c>
      <c r="M78" s="29">
        <f t="shared" si="51"/>
        <v>70</v>
      </c>
      <c r="N78" s="25">
        <f t="shared" si="45"/>
        <v>44871.79</v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5.2100000000000009</v>
      </c>
      <c r="H79" s="29">
        <f t="shared" si="52"/>
        <v>0</v>
      </c>
      <c r="I79" s="29">
        <f t="shared" si="52"/>
        <v>5.2100000000000009</v>
      </c>
      <c r="J79" s="29">
        <f t="shared" si="52"/>
        <v>5.2100000000000009</v>
      </c>
      <c r="K79" s="29">
        <f t="shared" si="52"/>
        <v>743</v>
      </c>
      <c r="L79" s="29">
        <f t="shared" si="52"/>
        <v>0</v>
      </c>
      <c r="M79" s="29">
        <f t="shared" si="52"/>
        <v>743</v>
      </c>
      <c r="N79" s="25">
        <f t="shared" si="45"/>
        <v>142610.35999999999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0.6</v>
      </c>
      <c r="E82" s="23">
        <v>0</v>
      </c>
      <c r="F82" s="24">
        <f t="shared" si="53"/>
        <v>0.6</v>
      </c>
      <c r="G82" s="23">
        <v>0</v>
      </c>
      <c r="H82" s="23">
        <v>0</v>
      </c>
      <c r="I82" s="24">
        <f t="shared" si="54"/>
        <v>0</v>
      </c>
      <c r="J82" s="24">
        <f t="shared" si="55"/>
        <v>0.6</v>
      </c>
      <c r="K82" s="33">
        <v>0</v>
      </c>
      <c r="L82" s="33">
        <v>0</v>
      </c>
      <c r="M82" s="24">
        <f t="shared" si="56"/>
        <v>0</v>
      </c>
      <c r="N82" s="24" t="str">
        <f t="shared" si="45"/>
        <v/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6</v>
      </c>
      <c r="H83" s="23">
        <v>0</v>
      </c>
      <c r="I83" s="24">
        <f t="shared" si="54"/>
        <v>6</v>
      </c>
      <c r="J83" s="24">
        <f t="shared" si="55"/>
        <v>6</v>
      </c>
      <c r="K83" s="23">
        <v>42</v>
      </c>
      <c r="L83" s="23">
        <v>0</v>
      </c>
      <c r="M83" s="24">
        <f t="shared" si="56"/>
        <v>42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10</v>
      </c>
      <c r="E84" s="23">
        <v>0</v>
      </c>
      <c r="F84" s="24">
        <f t="shared" si="53"/>
        <v>10</v>
      </c>
      <c r="G84" s="23">
        <v>90</v>
      </c>
      <c r="H84" s="23">
        <v>0</v>
      </c>
      <c r="I84" s="24">
        <f t="shared" si="54"/>
        <v>90</v>
      </c>
      <c r="J84" s="24">
        <f t="shared" si="55"/>
        <v>100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>
        <v>3</v>
      </c>
      <c r="H87" s="23">
        <v>0</v>
      </c>
      <c r="I87" s="24">
        <f t="shared" si="54"/>
        <v>3</v>
      </c>
      <c r="J87" s="24">
        <f t="shared" si="55"/>
        <v>3</v>
      </c>
      <c r="K87" s="23">
        <v>9</v>
      </c>
      <c r="L87" s="23">
        <v>0</v>
      </c>
      <c r="M87" s="24">
        <f t="shared" si="56"/>
        <v>9</v>
      </c>
      <c r="N87" s="24">
        <f t="shared" si="45"/>
        <v>3000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>
        <v>2.4700000000000002</v>
      </c>
      <c r="H88" s="23">
        <v>0</v>
      </c>
      <c r="I88" s="24">
        <f t="shared" si="54"/>
        <v>2.4700000000000002</v>
      </c>
      <c r="J88" s="24">
        <f t="shared" si="55"/>
        <v>2.4700000000000002</v>
      </c>
      <c r="K88" s="23">
        <v>550</v>
      </c>
      <c r="L88" s="23">
        <v>0</v>
      </c>
      <c r="M88" s="24">
        <f t="shared" si="56"/>
        <v>550</v>
      </c>
      <c r="N88" s="24">
        <f t="shared" si="45"/>
        <v>222672.06</v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10.6</v>
      </c>
      <c r="E90" s="26">
        <f t="shared" ref="E90:M90" si="57">SUM(E80:E89)</f>
        <v>0</v>
      </c>
      <c r="F90" s="26">
        <f t="shared" si="57"/>
        <v>10.6</v>
      </c>
      <c r="G90" s="26">
        <f t="shared" si="57"/>
        <v>101.47</v>
      </c>
      <c r="H90" s="26">
        <f t="shared" si="57"/>
        <v>0</v>
      </c>
      <c r="I90" s="26">
        <f t="shared" si="57"/>
        <v>101.47</v>
      </c>
      <c r="J90" s="26">
        <f t="shared" si="57"/>
        <v>112.07</v>
      </c>
      <c r="K90" s="26">
        <f t="shared" si="57"/>
        <v>601</v>
      </c>
      <c r="L90" s="26">
        <f t="shared" si="57"/>
        <v>0</v>
      </c>
      <c r="M90" s="26">
        <f t="shared" si="57"/>
        <v>601</v>
      </c>
      <c r="N90" s="25">
        <f t="shared" si="45"/>
        <v>5922.93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1331.6</v>
      </c>
      <c r="E91" s="21">
        <f t="shared" ref="E91:M91" si="58">E8+E19+E25+E33+E41+E58+E68+E79+E90</f>
        <v>112</v>
      </c>
      <c r="F91" s="21">
        <f t="shared" si="58"/>
        <v>1443.6</v>
      </c>
      <c r="G91" s="21">
        <f t="shared" si="58"/>
        <v>7912.68</v>
      </c>
      <c r="H91" s="21">
        <f t="shared" si="58"/>
        <v>958</v>
      </c>
      <c r="I91" s="21">
        <f t="shared" si="58"/>
        <v>8870.6799999999985</v>
      </c>
      <c r="J91" s="21">
        <f t="shared" si="58"/>
        <v>10314.279999999999</v>
      </c>
      <c r="K91" s="21">
        <f t="shared" si="58"/>
        <v>88499</v>
      </c>
      <c r="L91" s="21">
        <f t="shared" si="58"/>
        <v>3474</v>
      </c>
      <c r="M91" s="21">
        <f t="shared" si="58"/>
        <v>91973</v>
      </c>
      <c r="N91" s="21">
        <f t="shared" si="45"/>
        <v>11184.45</v>
      </c>
      <c r="O91" s="21">
        <f t="shared" si="45"/>
        <v>3626.3</v>
      </c>
    </row>
  </sheetData>
  <sheetProtection password="DCCE" sheet="1" objects="1" scenarios="1" formatCells="0" formatColumns="0" formatRows="0" autoFilter="0"/>
  <autoFilter ref="A3:O91" xr:uid="{00000000-0009-0000-0000-000005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91"/>
  <sheetViews>
    <sheetView rightToLeft="1" workbookViewId="0">
      <pane xSplit="3" ySplit="3" topLeftCell="D64" activePane="bottomRight" state="frozen"/>
      <selection pane="topRight" activeCell="D1" sqref="D1"/>
      <selection pane="bottomLeft" activeCell="A4" sqref="A4"/>
      <selection pane="bottomRight" activeCell="D75" sqref="D75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119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100</v>
      </c>
      <c r="E4" s="23">
        <v>0</v>
      </c>
      <c r="F4" s="24">
        <f>D4+E4</f>
        <v>100</v>
      </c>
      <c r="G4" s="23">
        <v>220</v>
      </c>
      <c r="H4" s="23">
        <v>0</v>
      </c>
      <c r="I4" s="24">
        <f>G4+H4</f>
        <v>220</v>
      </c>
      <c r="J4" s="24">
        <f>I4+F4</f>
        <v>320</v>
      </c>
      <c r="K4" s="23">
        <v>4840</v>
      </c>
      <c r="L4" s="23">
        <v>0</v>
      </c>
      <c r="M4" s="24">
        <f>K4+L4</f>
        <v>4840</v>
      </c>
      <c r="N4" s="24">
        <f>IF(G4&gt;0,ROUND(K4/G4*1000,2),"")</f>
        <v>22000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6</v>
      </c>
      <c r="E5" s="23">
        <v>0</v>
      </c>
      <c r="F5" s="24">
        <f t="shared" ref="F5:F7" si="0">D5+E5</f>
        <v>6</v>
      </c>
      <c r="G5" s="23">
        <v>12</v>
      </c>
      <c r="H5" s="23">
        <v>0</v>
      </c>
      <c r="I5" s="24">
        <f t="shared" ref="I5:I7" si="1">G5+H5</f>
        <v>12</v>
      </c>
      <c r="J5" s="24">
        <f t="shared" ref="J5:J7" si="2">I5+F5</f>
        <v>18</v>
      </c>
      <c r="K5" s="23">
        <v>108</v>
      </c>
      <c r="L5" s="23"/>
      <c r="M5" s="24">
        <f t="shared" ref="M5:M7" si="3">K5+L5</f>
        <v>108</v>
      </c>
      <c r="N5" s="24">
        <f t="shared" ref="N5:O68" si="4">IF(G5&gt;0,ROUND(K5/G5*1000,2),"")</f>
        <v>9000</v>
      </c>
      <c r="O5" s="24" t="str">
        <f t="shared" si="4"/>
        <v/>
      </c>
    </row>
    <row r="6" spans="1:15" x14ac:dyDescent="0.2">
      <c r="A6" s="34"/>
      <c r="B6" s="35" t="s">
        <v>15</v>
      </c>
      <c r="C6" s="35"/>
      <c r="D6" s="23">
        <v>6</v>
      </c>
      <c r="E6" s="23">
        <v>0</v>
      </c>
      <c r="F6" s="24">
        <f t="shared" si="0"/>
        <v>6</v>
      </c>
      <c r="G6" s="23">
        <v>8</v>
      </c>
      <c r="H6" s="23">
        <v>0</v>
      </c>
      <c r="I6" s="24">
        <f t="shared" si="1"/>
        <v>8</v>
      </c>
      <c r="J6" s="24">
        <f t="shared" si="2"/>
        <v>14</v>
      </c>
      <c r="K6" s="23">
        <v>64</v>
      </c>
      <c r="L6" s="23">
        <v>0</v>
      </c>
      <c r="M6" s="24">
        <f t="shared" si="3"/>
        <v>64</v>
      </c>
      <c r="N6" s="24">
        <f t="shared" si="4"/>
        <v>8000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112</v>
      </c>
      <c r="E8" s="26">
        <f t="shared" ref="E8:M8" si="5">SUM(E4:E7)</f>
        <v>0</v>
      </c>
      <c r="F8" s="26">
        <f t="shared" si="5"/>
        <v>112</v>
      </c>
      <c r="G8" s="26">
        <f t="shared" si="5"/>
        <v>240</v>
      </c>
      <c r="H8" s="26">
        <f t="shared" si="5"/>
        <v>0</v>
      </c>
      <c r="I8" s="26">
        <f t="shared" si="5"/>
        <v>240</v>
      </c>
      <c r="J8" s="26">
        <f t="shared" si="5"/>
        <v>352</v>
      </c>
      <c r="K8" s="26">
        <f t="shared" si="5"/>
        <v>5012</v>
      </c>
      <c r="L8" s="26">
        <f t="shared" si="5"/>
        <v>0</v>
      </c>
      <c r="M8" s="26">
        <f t="shared" si="5"/>
        <v>5012</v>
      </c>
      <c r="N8" s="25">
        <f t="shared" si="4"/>
        <v>20883.330000000002</v>
      </c>
      <c r="O8" s="25" t="str">
        <f t="shared" si="4"/>
        <v/>
      </c>
    </row>
    <row r="9" spans="1:15" x14ac:dyDescent="0.2">
      <c r="A9" s="34" t="s">
        <v>18</v>
      </c>
      <c r="B9" s="35" t="s">
        <v>19</v>
      </c>
      <c r="C9" s="35"/>
      <c r="D9" s="23">
        <v>20</v>
      </c>
      <c r="E9" s="23">
        <v>0</v>
      </c>
      <c r="F9" s="24">
        <f t="shared" ref="F9:F18" si="6">D9+E9</f>
        <v>20</v>
      </c>
      <c r="G9" s="23">
        <v>20</v>
      </c>
      <c r="H9" s="23">
        <v>0</v>
      </c>
      <c r="I9" s="24">
        <f t="shared" ref="I9:I18" si="7">G9+H9</f>
        <v>20</v>
      </c>
      <c r="J9" s="24">
        <f t="shared" ref="J9:J18" si="8">I9+F9</f>
        <v>40</v>
      </c>
      <c r="K9" s="23">
        <v>120</v>
      </c>
      <c r="L9" s="23">
        <v>0</v>
      </c>
      <c r="M9" s="24">
        <f t="shared" ref="M9:M18" si="9">K9+L9</f>
        <v>120</v>
      </c>
      <c r="N9" s="24">
        <f t="shared" si="4"/>
        <v>6000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20</v>
      </c>
      <c r="E10" s="23">
        <v>0</v>
      </c>
      <c r="F10" s="24">
        <f t="shared" si="6"/>
        <v>20</v>
      </c>
      <c r="G10" s="23">
        <v>30</v>
      </c>
      <c r="H10" s="23">
        <v>0</v>
      </c>
      <c r="I10" s="24">
        <f t="shared" si="7"/>
        <v>30</v>
      </c>
      <c r="J10" s="24">
        <f t="shared" si="8"/>
        <v>50</v>
      </c>
      <c r="K10" s="23">
        <v>210</v>
      </c>
      <c r="L10" s="23">
        <v>0</v>
      </c>
      <c r="M10" s="24">
        <f t="shared" si="9"/>
        <v>210</v>
      </c>
      <c r="N10" s="24">
        <f t="shared" si="4"/>
        <v>7000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/>
      <c r="E11" s="23"/>
      <c r="F11" s="24">
        <f t="shared" si="6"/>
        <v>0</v>
      </c>
      <c r="G11" s="23"/>
      <c r="H11" s="23"/>
      <c r="I11" s="24">
        <f t="shared" si="7"/>
        <v>0</v>
      </c>
      <c r="J11" s="24">
        <f t="shared" si="8"/>
        <v>0</v>
      </c>
      <c r="K11" s="23"/>
      <c r="L11" s="23"/>
      <c r="M11" s="24">
        <f t="shared" si="9"/>
        <v>0</v>
      </c>
      <c r="N11" s="24" t="str">
        <f t="shared" si="4"/>
        <v/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2</v>
      </c>
      <c r="E12" s="23">
        <v>0</v>
      </c>
      <c r="F12" s="24">
        <f t="shared" si="6"/>
        <v>2</v>
      </c>
      <c r="G12" s="23">
        <v>0</v>
      </c>
      <c r="H12" s="23">
        <v>0</v>
      </c>
      <c r="I12" s="24">
        <f t="shared" si="7"/>
        <v>0</v>
      </c>
      <c r="J12" s="24">
        <f t="shared" si="8"/>
        <v>2</v>
      </c>
      <c r="K12" s="23">
        <v>0</v>
      </c>
      <c r="L12" s="23">
        <v>0</v>
      </c>
      <c r="M12" s="24">
        <f t="shared" si="9"/>
        <v>0</v>
      </c>
      <c r="N12" s="24" t="str">
        <f t="shared" si="4"/>
        <v/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10</v>
      </c>
      <c r="E13" s="23">
        <v>0</v>
      </c>
      <c r="F13" s="24">
        <f t="shared" si="6"/>
        <v>10</v>
      </c>
      <c r="G13" s="23">
        <v>25</v>
      </c>
      <c r="H13" s="23">
        <v>0</v>
      </c>
      <c r="I13" s="24">
        <f t="shared" si="7"/>
        <v>25</v>
      </c>
      <c r="J13" s="24">
        <f t="shared" si="8"/>
        <v>35</v>
      </c>
      <c r="K13" s="23">
        <v>300</v>
      </c>
      <c r="L13" s="23">
        <v>0</v>
      </c>
      <c r="M13" s="24">
        <f t="shared" si="9"/>
        <v>300</v>
      </c>
      <c r="N13" s="24">
        <f t="shared" si="4"/>
        <v>12000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25</v>
      </c>
      <c r="E15" s="23">
        <v>0</v>
      </c>
      <c r="F15" s="24">
        <f t="shared" si="6"/>
        <v>25</v>
      </c>
      <c r="G15" s="23">
        <v>80</v>
      </c>
      <c r="H15" s="23">
        <v>0</v>
      </c>
      <c r="I15" s="24">
        <f t="shared" si="7"/>
        <v>80</v>
      </c>
      <c r="J15" s="24">
        <f t="shared" si="8"/>
        <v>105</v>
      </c>
      <c r="K15" s="23">
        <v>240</v>
      </c>
      <c r="L15" s="23">
        <v>0</v>
      </c>
      <c r="M15" s="24">
        <f t="shared" si="9"/>
        <v>240</v>
      </c>
      <c r="N15" s="24">
        <f t="shared" si="4"/>
        <v>3000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5</v>
      </c>
      <c r="E16" s="23">
        <v>0</v>
      </c>
      <c r="F16" s="24">
        <f t="shared" si="6"/>
        <v>5</v>
      </c>
      <c r="G16" s="23">
        <v>10</v>
      </c>
      <c r="H16" s="23">
        <v>0</v>
      </c>
      <c r="I16" s="24">
        <f t="shared" si="7"/>
        <v>10</v>
      </c>
      <c r="J16" s="24">
        <f t="shared" si="8"/>
        <v>15</v>
      </c>
      <c r="K16" s="23">
        <v>100</v>
      </c>
      <c r="L16" s="23">
        <v>0</v>
      </c>
      <c r="M16" s="24">
        <f t="shared" si="9"/>
        <v>100</v>
      </c>
      <c r="N16" s="24">
        <f t="shared" si="4"/>
        <v>10000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82</v>
      </c>
      <c r="E19" s="26">
        <f t="shared" ref="E19:M19" si="10">SUM(E9:E18)</f>
        <v>0</v>
      </c>
      <c r="F19" s="26">
        <f t="shared" si="10"/>
        <v>82</v>
      </c>
      <c r="G19" s="26">
        <f t="shared" si="10"/>
        <v>165</v>
      </c>
      <c r="H19" s="26">
        <f t="shared" si="10"/>
        <v>0</v>
      </c>
      <c r="I19" s="26">
        <f t="shared" si="10"/>
        <v>165</v>
      </c>
      <c r="J19" s="26">
        <f t="shared" si="10"/>
        <v>247</v>
      </c>
      <c r="K19" s="26">
        <f t="shared" si="10"/>
        <v>970</v>
      </c>
      <c r="L19" s="26">
        <f t="shared" si="10"/>
        <v>0</v>
      </c>
      <c r="M19" s="26">
        <f t="shared" si="10"/>
        <v>970</v>
      </c>
      <c r="N19" s="25">
        <f t="shared" si="4"/>
        <v>5878.79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30</v>
      </c>
      <c r="E20" s="23">
        <v>5</v>
      </c>
      <c r="F20" s="24">
        <f t="shared" ref="F20:F24" si="11">D20+E20</f>
        <v>35</v>
      </c>
      <c r="G20" s="23">
        <v>570</v>
      </c>
      <c r="H20" s="23">
        <v>295</v>
      </c>
      <c r="I20" s="24">
        <f t="shared" ref="I20:I24" si="12">G20+H20</f>
        <v>865</v>
      </c>
      <c r="J20" s="24">
        <f t="shared" ref="J20:J24" si="13">I20+F20</f>
        <v>900</v>
      </c>
      <c r="K20" s="23">
        <v>6270</v>
      </c>
      <c r="L20" s="23">
        <v>1180</v>
      </c>
      <c r="M20" s="24">
        <f t="shared" ref="M20:M24" si="14">K20+L20</f>
        <v>7450</v>
      </c>
      <c r="N20" s="24">
        <f t="shared" si="4"/>
        <v>11000</v>
      </c>
      <c r="O20" s="24">
        <f t="shared" si="4"/>
        <v>4000</v>
      </c>
    </row>
    <row r="21" spans="1:15" x14ac:dyDescent="0.2">
      <c r="A21" s="34"/>
      <c r="B21" s="35" t="s">
        <v>32</v>
      </c>
      <c r="C21" s="35"/>
      <c r="D21" s="23">
        <v>1</v>
      </c>
      <c r="E21" s="23">
        <v>0</v>
      </c>
      <c r="F21" s="24">
        <f t="shared" si="11"/>
        <v>1</v>
      </c>
      <c r="G21" s="23">
        <v>6</v>
      </c>
      <c r="H21" s="23">
        <v>0</v>
      </c>
      <c r="I21" s="24">
        <f t="shared" si="12"/>
        <v>6</v>
      </c>
      <c r="J21" s="24">
        <f t="shared" si="13"/>
        <v>7</v>
      </c>
      <c r="K21" s="23">
        <v>30</v>
      </c>
      <c r="L21" s="23">
        <v>0</v>
      </c>
      <c r="M21" s="24">
        <f t="shared" si="14"/>
        <v>30</v>
      </c>
      <c r="N21" s="24">
        <f t="shared" si="4"/>
        <v>5000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0</v>
      </c>
      <c r="E22" s="23">
        <v>0</v>
      </c>
      <c r="F22" s="24">
        <f t="shared" si="11"/>
        <v>0</v>
      </c>
      <c r="G22" s="23">
        <v>1</v>
      </c>
      <c r="H22" s="23">
        <v>0</v>
      </c>
      <c r="I22" s="24">
        <f t="shared" si="12"/>
        <v>1</v>
      </c>
      <c r="J22" s="24">
        <f t="shared" si="13"/>
        <v>1</v>
      </c>
      <c r="K22" s="23">
        <v>8</v>
      </c>
      <c r="L22" s="23">
        <v>0</v>
      </c>
      <c r="M22" s="24">
        <f t="shared" si="14"/>
        <v>8</v>
      </c>
      <c r="N22" s="24">
        <f t="shared" si="4"/>
        <v>8000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31</v>
      </c>
      <c r="E25" s="26">
        <f t="shared" ref="E25:M25" si="15">SUM(E20:E24)</f>
        <v>5</v>
      </c>
      <c r="F25" s="26">
        <f t="shared" si="15"/>
        <v>36</v>
      </c>
      <c r="G25" s="26">
        <f t="shared" si="15"/>
        <v>577</v>
      </c>
      <c r="H25" s="26">
        <f t="shared" si="15"/>
        <v>295</v>
      </c>
      <c r="I25" s="26">
        <f t="shared" si="15"/>
        <v>872</v>
      </c>
      <c r="J25" s="26">
        <f t="shared" si="15"/>
        <v>908</v>
      </c>
      <c r="K25" s="26">
        <f t="shared" si="15"/>
        <v>6308</v>
      </c>
      <c r="L25" s="26">
        <f t="shared" si="15"/>
        <v>1180</v>
      </c>
      <c r="M25" s="26">
        <f t="shared" si="15"/>
        <v>7488</v>
      </c>
      <c r="N25" s="25">
        <f t="shared" si="4"/>
        <v>10932.41</v>
      </c>
      <c r="O25" s="25">
        <f t="shared" si="4"/>
        <v>4000</v>
      </c>
    </row>
    <row r="26" spans="1:15" x14ac:dyDescent="0.2">
      <c r="A26" s="34" t="s">
        <v>37</v>
      </c>
      <c r="B26" s="35" t="s">
        <v>38</v>
      </c>
      <c r="C26" s="35"/>
      <c r="D26" s="23">
        <v>6</v>
      </c>
      <c r="E26" s="23">
        <v>0</v>
      </c>
      <c r="F26" s="24">
        <f t="shared" ref="F26:F32" si="16">D26+E26</f>
        <v>6</v>
      </c>
      <c r="G26" s="23">
        <v>0</v>
      </c>
      <c r="H26" s="23">
        <v>0</v>
      </c>
      <c r="I26" s="24">
        <f t="shared" ref="I26:I32" si="17">G26+H26</f>
        <v>0</v>
      </c>
      <c r="J26" s="24">
        <f t="shared" ref="J26:J32" si="18">I26+F26</f>
        <v>6</v>
      </c>
      <c r="K26" s="23">
        <v>0</v>
      </c>
      <c r="L26" s="23">
        <v>0</v>
      </c>
      <c r="M26" s="24">
        <f t="shared" ref="M26:M32" si="19">K26+L26</f>
        <v>0</v>
      </c>
      <c r="N26" s="24" t="str">
        <f t="shared" si="4"/>
        <v/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10</v>
      </c>
      <c r="E27" s="23">
        <v>20</v>
      </c>
      <c r="F27" s="24">
        <f t="shared" si="16"/>
        <v>30</v>
      </c>
      <c r="G27" s="23">
        <v>30</v>
      </c>
      <c r="H27" s="23">
        <v>120</v>
      </c>
      <c r="I27" s="24">
        <f t="shared" si="17"/>
        <v>150</v>
      </c>
      <c r="J27" s="24">
        <f t="shared" si="18"/>
        <v>180</v>
      </c>
      <c r="K27" s="23">
        <v>30</v>
      </c>
      <c r="L27" s="23">
        <v>60</v>
      </c>
      <c r="M27" s="24">
        <f t="shared" si="19"/>
        <v>90</v>
      </c>
      <c r="N27" s="24">
        <f t="shared" si="4"/>
        <v>1000</v>
      </c>
      <c r="O27" s="24">
        <f t="shared" si="4"/>
        <v>500</v>
      </c>
    </row>
    <row r="28" spans="1:15" x14ac:dyDescent="0.2">
      <c r="A28" s="34"/>
      <c r="B28" s="35" t="s">
        <v>40</v>
      </c>
      <c r="C28" s="35"/>
      <c r="D28" s="23">
        <v>20</v>
      </c>
      <c r="E28" s="23">
        <v>0</v>
      </c>
      <c r="F28" s="24">
        <f t="shared" si="16"/>
        <v>20</v>
      </c>
      <c r="G28" s="23">
        <v>85</v>
      </c>
      <c r="H28" s="23">
        <v>0</v>
      </c>
      <c r="I28" s="24">
        <f t="shared" si="17"/>
        <v>85</v>
      </c>
      <c r="J28" s="24">
        <f t="shared" si="18"/>
        <v>105</v>
      </c>
      <c r="K28" s="23">
        <v>127.5</v>
      </c>
      <c r="L28" s="23">
        <v>0</v>
      </c>
      <c r="M28" s="24">
        <f t="shared" si="19"/>
        <v>127.5</v>
      </c>
      <c r="N28" s="24">
        <f t="shared" si="4"/>
        <v>1500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/>
      <c r="E29" s="23"/>
      <c r="F29" s="24">
        <f t="shared" si="16"/>
        <v>0</v>
      </c>
      <c r="G29" s="23"/>
      <c r="H29" s="23"/>
      <c r="I29" s="24">
        <f t="shared" si="17"/>
        <v>0</v>
      </c>
      <c r="J29" s="24">
        <f t="shared" si="18"/>
        <v>0</v>
      </c>
      <c r="K29" s="23"/>
      <c r="L29" s="23"/>
      <c r="M29" s="24">
        <f t="shared" si="19"/>
        <v>0</v>
      </c>
      <c r="N29" s="24" t="str">
        <f t="shared" si="4"/>
        <v/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1</v>
      </c>
      <c r="E30" s="23">
        <v>0</v>
      </c>
      <c r="F30" s="24">
        <f t="shared" si="16"/>
        <v>1</v>
      </c>
      <c r="G30" s="23">
        <v>2</v>
      </c>
      <c r="H30" s="23">
        <v>0</v>
      </c>
      <c r="I30" s="24">
        <f t="shared" si="17"/>
        <v>2</v>
      </c>
      <c r="J30" s="24">
        <f t="shared" si="18"/>
        <v>3</v>
      </c>
      <c r="K30" s="23">
        <v>8</v>
      </c>
      <c r="L30" s="23">
        <v>0</v>
      </c>
      <c r="M30" s="24">
        <f t="shared" si="19"/>
        <v>8</v>
      </c>
      <c r="N30" s="24">
        <f t="shared" si="4"/>
        <v>4000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37</v>
      </c>
      <c r="E33" s="26">
        <f t="shared" ref="E33:M33" si="20">SUM(E26:E32)</f>
        <v>20</v>
      </c>
      <c r="F33" s="26">
        <f t="shared" si="20"/>
        <v>57</v>
      </c>
      <c r="G33" s="26">
        <f t="shared" si="20"/>
        <v>117</v>
      </c>
      <c r="H33" s="26">
        <f t="shared" si="20"/>
        <v>120</v>
      </c>
      <c r="I33" s="26">
        <f t="shared" si="20"/>
        <v>237</v>
      </c>
      <c r="J33" s="26">
        <f t="shared" si="20"/>
        <v>294</v>
      </c>
      <c r="K33" s="26">
        <f t="shared" si="20"/>
        <v>165.5</v>
      </c>
      <c r="L33" s="26">
        <f t="shared" si="20"/>
        <v>60</v>
      </c>
      <c r="M33" s="26">
        <f t="shared" si="20"/>
        <v>225.5</v>
      </c>
      <c r="N33" s="25">
        <f t="shared" si="4"/>
        <v>1414.53</v>
      </c>
      <c r="O33" s="25">
        <f t="shared" si="4"/>
        <v>500</v>
      </c>
    </row>
    <row r="34" spans="1:15" x14ac:dyDescent="0.2">
      <c r="A34" s="34" t="s">
        <v>46</v>
      </c>
      <c r="B34" s="35" t="s">
        <v>47</v>
      </c>
      <c r="C34" s="35"/>
      <c r="D34" s="23"/>
      <c r="E34" s="23"/>
      <c r="F34" s="24">
        <f t="shared" ref="F34:F40" si="21">D34+E34</f>
        <v>0</v>
      </c>
      <c r="G34" s="23">
        <v>0</v>
      </c>
      <c r="H34" s="23">
        <v>3</v>
      </c>
      <c r="I34" s="24">
        <f t="shared" ref="I34:I40" si="22">G34+H34</f>
        <v>3</v>
      </c>
      <c r="J34" s="24">
        <f t="shared" ref="J34:J40" si="23">I34+F34</f>
        <v>3</v>
      </c>
      <c r="K34" s="23">
        <v>0</v>
      </c>
      <c r="L34" s="23">
        <v>6</v>
      </c>
      <c r="M34" s="24">
        <f t="shared" ref="M34:M40" si="24">K34+L34</f>
        <v>6</v>
      </c>
      <c r="N34" s="24" t="str">
        <f t="shared" si="4"/>
        <v/>
      </c>
      <c r="O34" s="24">
        <f t="shared" si="4"/>
        <v>2000</v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/>
      <c r="E36" s="23"/>
      <c r="F36" s="24">
        <f t="shared" si="21"/>
        <v>0</v>
      </c>
      <c r="G36" s="23"/>
      <c r="H36" s="23"/>
      <c r="I36" s="24">
        <f t="shared" si="22"/>
        <v>0</v>
      </c>
      <c r="J36" s="24">
        <f t="shared" si="23"/>
        <v>0</v>
      </c>
      <c r="K36" s="23"/>
      <c r="L36" s="23"/>
      <c r="M36" s="24">
        <f t="shared" si="24"/>
        <v>0</v>
      </c>
      <c r="N36" s="24" t="str">
        <f t="shared" si="4"/>
        <v/>
      </c>
      <c r="O36" s="24" t="str">
        <f t="shared" si="4"/>
        <v/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0</v>
      </c>
      <c r="E41" s="26">
        <f t="shared" ref="E41:M41" si="25">SUM(E34:E40)</f>
        <v>0</v>
      </c>
      <c r="F41" s="26">
        <f t="shared" si="25"/>
        <v>0</v>
      </c>
      <c r="G41" s="26">
        <f t="shared" si="25"/>
        <v>0</v>
      </c>
      <c r="H41" s="26">
        <f t="shared" si="25"/>
        <v>3</v>
      </c>
      <c r="I41" s="26">
        <f t="shared" si="25"/>
        <v>3</v>
      </c>
      <c r="J41" s="26">
        <f t="shared" si="25"/>
        <v>3</v>
      </c>
      <c r="K41" s="26">
        <f t="shared" si="25"/>
        <v>0</v>
      </c>
      <c r="L41" s="26">
        <f t="shared" si="25"/>
        <v>6</v>
      </c>
      <c r="M41" s="26">
        <f t="shared" si="25"/>
        <v>6</v>
      </c>
      <c r="N41" s="25" t="str">
        <f t="shared" si="4"/>
        <v/>
      </c>
      <c r="O41" s="25">
        <f t="shared" si="4"/>
        <v>2000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/>
      <c r="E51" s="23"/>
      <c r="F51" s="24">
        <f t="shared" ref="F51:F57" si="31">D51+E51</f>
        <v>0</v>
      </c>
      <c r="G51" s="23"/>
      <c r="H51" s="23"/>
      <c r="I51" s="24">
        <f t="shared" ref="I51:I57" si="32">G51+H51</f>
        <v>0</v>
      </c>
      <c r="J51" s="24">
        <f t="shared" ref="J51:J57" si="33">I51+F51</f>
        <v>0</v>
      </c>
      <c r="K51" s="23"/>
      <c r="L51" s="23"/>
      <c r="M51" s="24">
        <f t="shared" ref="M51:M57" si="34">K51+L51</f>
        <v>0</v>
      </c>
      <c r="N51" s="24" t="str">
        <f t="shared" si="4"/>
        <v/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/>
      <c r="E52" s="23"/>
      <c r="F52" s="24">
        <f t="shared" si="31"/>
        <v>0</v>
      </c>
      <c r="G52" s="23"/>
      <c r="H52" s="23"/>
      <c r="I52" s="24">
        <f t="shared" si="32"/>
        <v>0</v>
      </c>
      <c r="J52" s="24">
        <f t="shared" si="33"/>
        <v>0</v>
      </c>
      <c r="K52" s="23"/>
      <c r="L52" s="23"/>
      <c r="M52" s="24">
        <f t="shared" si="34"/>
        <v>0</v>
      </c>
      <c r="N52" s="24" t="str">
        <f t="shared" si="4"/>
        <v/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0</v>
      </c>
      <c r="E58" s="26">
        <f t="shared" ref="E58:M58" si="35">SUM(E42:E57)-E50</f>
        <v>0</v>
      </c>
      <c r="F58" s="26">
        <f t="shared" si="35"/>
        <v>0</v>
      </c>
      <c r="G58" s="26">
        <f t="shared" si="35"/>
        <v>0</v>
      </c>
      <c r="H58" s="26">
        <f t="shared" si="35"/>
        <v>0</v>
      </c>
      <c r="I58" s="26">
        <f t="shared" si="35"/>
        <v>0</v>
      </c>
      <c r="J58" s="26">
        <f t="shared" si="35"/>
        <v>0</v>
      </c>
      <c r="K58" s="26">
        <f t="shared" si="35"/>
        <v>0</v>
      </c>
      <c r="L58" s="26">
        <f t="shared" si="35"/>
        <v>0</v>
      </c>
      <c r="M58" s="26">
        <f t="shared" si="35"/>
        <v>0</v>
      </c>
      <c r="N58" s="25" t="str">
        <f t="shared" si="4"/>
        <v/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>
        <v>1.8</v>
      </c>
      <c r="H69" s="2">
        <v>0</v>
      </c>
      <c r="I69" s="24">
        <f t="shared" ref="I69:I73" si="42">G69+H69</f>
        <v>1.8</v>
      </c>
      <c r="J69" s="24">
        <f t="shared" ref="J69:J73" si="43">I69+F69</f>
        <v>1.8</v>
      </c>
      <c r="K69" s="1">
        <v>360</v>
      </c>
      <c r="L69" s="2">
        <v>0</v>
      </c>
      <c r="M69" s="24">
        <f t="shared" ref="M69:M73" si="44">K69+L69</f>
        <v>360</v>
      </c>
      <c r="N69" s="24">
        <f t="shared" ref="N69:O91" si="45">IF(G69&gt;0,ROUND(K69/G69*1000,2),"")</f>
        <v>200000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/>
      <c r="H70" s="2"/>
      <c r="I70" s="24">
        <f t="shared" si="42"/>
        <v>0</v>
      </c>
      <c r="J70" s="24">
        <f t="shared" si="43"/>
        <v>0</v>
      </c>
      <c r="K70" s="1"/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>
        <v>0.3</v>
      </c>
      <c r="H73" s="2">
        <v>0</v>
      </c>
      <c r="I73" s="24">
        <f t="shared" si="42"/>
        <v>0.3</v>
      </c>
      <c r="J73" s="24">
        <f t="shared" si="43"/>
        <v>0.3</v>
      </c>
      <c r="K73" s="1">
        <v>21</v>
      </c>
      <c r="L73" s="2">
        <v>0</v>
      </c>
      <c r="M73" s="24">
        <f t="shared" si="44"/>
        <v>21</v>
      </c>
      <c r="N73" s="24">
        <f t="shared" si="45"/>
        <v>70000</v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2.1</v>
      </c>
      <c r="H74" s="29">
        <f t="shared" si="46"/>
        <v>0</v>
      </c>
      <c r="I74" s="29">
        <f t="shared" si="46"/>
        <v>2.1</v>
      </c>
      <c r="J74" s="29">
        <f t="shared" si="46"/>
        <v>2.1</v>
      </c>
      <c r="K74" s="29">
        <f t="shared" si="46"/>
        <v>381</v>
      </c>
      <c r="L74" s="29">
        <f t="shared" si="46"/>
        <v>0</v>
      </c>
      <c r="M74" s="29">
        <f t="shared" si="46"/>
        <v>381</v>
      </c>
      <c r="N74" s="25">
        <f t="shared" si="45"/>
        <v>181428.57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/>
      <c r="E75" s="28"/>
      <c r="F75" s="24">
        <f t="shared" ref="F75:F77" si="47">D75+E75</f>
        <v>0</v>
      </c>
      <c r="G75" s="3"/>
      <c r="H75" s="3"/>
      <c r="I75" s="24">
        <f t="shared" ref="I75:I77" si="48">G75+H75</f>
        <v>0</v>
      </c>
      <c r="J75" s="24">
        <f t="shared" ref="J75:J77" si="49">I75+F75</f>
        <v>0</v>
      </c>
      <c r="K75" s="3"/>
      <c r="L75" s="3"/>
      <c r="M75" s="24">
        <f t="shared" ref="M75:M77" si="50">K75+L75</f>
        <v>0</v>
      </c>
      <c r="N75" s="24" t="str">
        <f t="shared" si="45"/>
        <v/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</v>
      </c>
      <c r="H78" s="29">
        <f t="shared" si="51"/>
        <v>0</v>
      </c>
      <c r="I78" s="29">
        <f t="shared" si="51"/>
        <v>0</v>
      </c>
      <c r="J78" s="29">
        <f t="shared" si="51"/>
        <v>0</v>
      </c>
      <c r="K78" s="29">
        <f t="shared" si="51"/>
        <v>0</v>
      </c>
      <c r="L78" s="29">
        <f t="shared" si="51"/>
        <v>0</v>
      </c>
      <c r="M78" s="29">
        <f t="shared" si="51"/>
        <v>0</v>
      </c>
      <c r="N78" s="25" t="str">
        <f t="shared" si="45"/>
        <v/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2.1</v>
      </c>
      <c r="H79" s="29">
        <f t="shared" si="52"/>
        <v>0</v>
      </c>
      <c r="I79" s="29">
        <f t="shared" si="52"/>
        <v>2.1</v>
      </c>
      <c r="J79" s="29">
        <f t="shared" si="52"/>
        <v>2.1</v>
      </c>
      <c r="K79" s="29">
        <f t="shared" si="52"/>
        <v>381</v>
      </c>
      <c r="L79" s="29">
        <f t="shared" si="52"/>
        <v>0</v>
      </c>
      <c r="M79" s="29">
        <f t="shared" si="52"/>
        <v>381</v>
      </c>
      <c r="N79" s="25">
        <f t="shared" si="45"/>
        <v>181428.57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0.4</v>
      </c>
      <c r="E82" s="23">
        <v>0</v>
      </c>
      <c r="F82" s="24">
        <f t="shared" si="53"/>
        <v>0.4</v>
      </c>
      <c r="G82" s="23">
        <v>0.7</v>
      </c>
      <c r="H82" s="23">
        <v>0</v>
      </c>
      <c r="I82" s="24">
        <f t="shared" si="54"/>
        <v>0.7</v>
      </c>
      <c r="J82" s="24">
        <f t="shared" si="55"/>
        <v>1.1000000000000001</v>
      </c>
      <c r="K82" s="33">
        <v>2.8E-3</v>
      </c>
      <c r="L82" s="33">
        <v>0</v>
      </c>
      <c r="M82" s="24">
        <f t="shared" si="56"/>
        <v>2.8E-3</v>
      </c>
      <c r="N82" s="24">
        <f t="shared" si="45"/>
        <v>4</v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3</v>
      </c>
      <c r="H83" s="23">
        <v>0</v>
      </c>
      <c r="I83" s="24">
        <f t="shared" si="54"/>
        <v>3</v>
      </c>
      <c r="J83" s="24">
        <f t="shared" si="55"/>
        <v>3</v>
      </c>
      <c r="K83" s="23">
        <v>21</v>
      </c>
      <c r="L83" s="23">
        <v>0</v>
      </c>
      <c r="M83" s="24">
        <f t="shared" si="56"/>
        <v>21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10</v>
      </c>
      <c r="E84" s="23">
        <v>0</v>
      </c>
      <c r="F84" s="24">
        <f t="shared" si="53"/>
        <v>10</v>
      </c>
      <c r="G84" s="23">
        <v>90</v>
      </c>
      <c r="H84" s="23">
        <v>0</v>
      </c>
      <c r="I84" s="24">
        <f t="shared" si="54"/>
        <v>90</v>
      </c>
      <c r="J84" s="24">
        <f t="shared" si="55"/>
        <v>100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>
        <v>20</v>
      </c>
      <c r="H87" s="23">
        <v>0</v>
      </c>
      <c r="I87" s="24">
        <f t="shared" si="54"/>
        <v>20</v>
      </c>
      <c r="J87" s="24">
        <f t="shared" si="55"/>
        <v>20</v>
      </c>
      <c r="K87" s="23">
        <v>12</v>
      </c>
      <c r="L87" s="23">
        <v>0</v>
      </c>
      <c r="M87" s="24">
        <f t="shared" si="56"/>
        <v>12</v>
      </c>
      <c r="N87" s="24">
        <f t="shared" si="45"/>
        <v>600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>
        <v>0.14000000000000001</v>
      </c>
      <c r="H88" s="23">
        <v>0</v>
      </c>
      <c r="I88" s="24">
        <f t="shared" si="54"/>
        <v>0.14000000000000001</v>
      </c>
      <c r="J88" s="24">
        <f t="shared" si="55"/>
        <v>0.14000000000000001</v>
      </c>
      <c r="K88" s="23">
        <v>10</v>
      </c>
      <c r="L88" s="23">
        <v>0</v>
      </c>
      <c r="M88" s="24">
        <f t="shared" si="56"/>
        <v>10</v>
      </c>
      <c r="N88" s="24">
        <f t="shared" si="45"/>
        <v>71428.570000000007</v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10.4</v>
      </c>
      <c r="E90" s="26">
        <f t="shared" ref="E90:M90" si="57">SUM(E80:E89)</f>
        <v>0</v>
      </c>
      <c r="F90" s="26">
        <f t="shared" si="57"/>
        <v>10.4</v>
      </c>
      <c r="G90" s="26">
        <f t="shared" si="57"/>
        <v>113.84</v>
      </c>
      <c r="H90" s="26">
        <f t="shared" si="57"/>
        <v>0</v>
      </c>
      <c r="I90" s="26">
        <f t="shared" si="57"/>
        <v>113.84</v>
      </c>
      <c r="J90" s="26">
        <f t="shared" si="57"/>
        <v>124.24</v>
      </c>
      <c r="K90" s="26">
        <f t="shared" si="57"/>
        <v>43.002800000000001</v>
      </c>
      <c r="L90" s="26">
        <f t="shared" si="57"/>
        <v>0</v>
      </c>
      <c r="M90" s="26">
        <f t="shared" si="57"/>
        <v>43.002800000000001</v>
      </c>
      <c r="N90" s="25">
        <f t="shared" si="45"/>
        <v>377.75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272.39999999999998</v>
      </c>
      <c r="E91" s="21">
        <f t="shared" ref="E91:M91" si="58">E8+E19+E25+E33+E41+E58+E68+E79+E90</f>
        <v>25</v>
      </c>
      <c r="F91" s="21">
        <f t="shared" si="58"/>
        <v>297.39999999999998</v>
      </c>
      <c r="G91" s="21">
        <f t="shared" si="58"/>
        <v>1214.9399999999998</v>
      </c>
      <c r="H91" s="21">
        <f t="shared" si="58"/>
        <v>418</v>
      </c>
      <c r="I91" s="21">
        <f t="shared" si="58"/>
        <v>1632.9399999999998</v>
      </c>
      <c r="J91" s="21">
        <f t="shared" si="58"/>
        <v>1930.34</v>
      </c>
      <c r="K91" s="21">
        <f t="shared" si="58"/>
        <v>12879.5028</v>
      </c>
      <c r="L91" s="21">
        <f t="shared" si="58"/>
        <v>1246</v>
      </c>
      <c r="M91" s="21">
        <f t="shared" si="58"/>
        <v>14125.5028</v>
      </c>
      <c r="N91" s="21">
        <f t="shared" si="45"/>
        <v>10600.94</v>
      </c>
      <c r="O91" s="21">
        <f t="shared" si="45"/>
        <v>2980.86</v>
      </c>
    </row>
  </sheetData>
  <sheetProtection password="DCCE" sheet="1" objects="1" scenarios="1" formatCells="0" formatColumns="0" formatRows="0" autoFilter="0"/>
  <autoFilter ref="A3:O91" xr:uid="{00000000-0009-0000-0000-000006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1"/>
  <sheetViews>
    <sheetView rightToLeft="1" workbookViewId="0">
      <pane xSplit="3" ySplit="3" topLeftCell="D61" activePane="bottomRight" state="frozen"/>
      <selection pane="topRight" activeCell="D1" sqref="D1"/>
      <selection pane="bottomLeft" activeCell="A4" sqref="A4"/>
      <selection pane="bottomRight" activeCell="D70" sqref="D70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120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12</v>
      </c>
      <c r="E4" s="23">
        <v>0</v>
      </c>
      <c r="F4" s="24">
        <f>D4+E4</f>
        <v>12</v>
      </c>
      <c r="G4" s="23">
        <v>125</v>
      </c>
      <c r="H4" s="23">
        <v>0</v>
      </c>
      <c r="I4" s="24">
        <f>G4+H4</f>
        <v>125</v>
      </c>
      <c r="J4" s="24">
        <f>I4+F4</f>
        <v>137</v>
      </c>
      <c r="K4" s="23">
        <v>2250</v>
      </c>
      <c r="L4" s="23"/>
      <c r="M4" s="24">
        <f>K4+L4</f>
        <v>2250</v>
      </c>
      <c r="N4" s="24">
        <f>IF(G4&gt;0,ROUND(K4/G4*1000,2),"")</f>
        <v>18000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3</v>
      </c>
      <c r="E5" s="23">
        <v>2</v>
      </c>
      <c r="F5" s="24">
        <f t="shared" ref="F5:F7" si="0">D5+E5</f>
        <v>5</v>
      </c>
      <c r="G5" s="23">
        <v>15</v>
      </c>
      <c r="H5" s="23">
        <v>10</v>
      </c>
      <c r="I5" s="24">
        <f t="shared" ref="I5:I7" si="1">G5+H5</f>
        <v>25</v>
      </c>
      <c r="J5" s="24">
        <f t="shared" ref="J5:J7" si="2">I5+F5</f>
        <v>30</v>
      </c>
      <c r="K5" s="23">
        <v>150</v>
      </c>
      <c r="L5" s="23">
        <v>40</v>
      </c>
      <c r="M5" s="24">
        <f t="shared" ref="M5:M7" si="3">K5+L5</f>
        <v>190</v>
      </c>
      <c r="N5" s="24">
        <f t="shared" ref="N5:O68" si="4">IF(G5&gt;0,ROUND(K5/G5*1000,2),"")</f>
        <v>10000</v>
      </c>
      <c r="O5" s="24">
        <f t="shared" si="4"/>
        <v>4000</v>
      </c>
    </row>
    <row r="6" spans="1:15" x14ac:dyDescent="0.2">
      <c r="A6" s="34"/>
      <c r="B6" s="35" t="s">
        <v>15</v>
      </c>
      <c r="C6" s="35"/>
      <c r="D6" s="23">
        <v>3</v>
      </c>
      <c r="E6" s="23">
        <v>0</v>
      </c>
      <c r="F6" s="24">
        <f t="shared" si="0"/>
        <v>3</v>
      </c>
      <c r="G6" s="23">
        <v>14</v>
      </c>
      <c r="H6" s="23">
        <v>0</v>
      </c>
      <c r="I6" s="24">
        <f t="shared" si="1"/>
        <v>14</v>
      </c>
      <c r="J6" s="24">
        <f t="shared" si="2"/>
        <v>17</v>
      </c>
      <c r="K6" s="23">
        <v>168</v>
      </c>
      <c r="L6" s="23">
        <v>0</v>
      </c>
      <c r="M6" s="24">
        <f t="shared" si="3"/>
        <v>168</v>
      </c>
      <c r="N6" s="24">
        <f t="shared" si="4"/>
        <v>12000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18</v>
      </c>
      <c r="E8" s="26">
        <f t="shared" ref="E8:M8" si="5">SUM(E4:E7)</f>
        <v>2</v>
      </c>
      <c r="F8" s="26">
        <f t="shared" si="5"/>
        <v>20</v>
      </c>
      <c r="G8" s="26">
        <f t="shared" si="5"/>
        <v>154</v>
      </c>
      <c r="H8" s="26">
        <f t="shared" si="5"/>
        <v>10</v>
      </c>
      <c r="I8" s="26">
        <f t="shared" si="5"/>
        <v>164</v>
      </c>
      <c r="J8" s="26">
        <f t="shared" si="5"/>
        <v>184</v>
      </c>
      <c r="K8" s="26">
        <f t="shared" si="5"/>
        <v>2568</v>
      </c>
      <c r="L8" s="26">
        <f t="shared" si="5"/>
        <v>40</v>
      </c>
      <c r="M8" s="26">
        <f t="shared" si="5"/>
        <v>2608</v>
      </c>
      <c r="N8" s="25">
        <f t="shared" si="4"/>
        <v>16675.32</v>
      </c>
      <c r="O8" s="25">
        <f t="shared" si="4"/>
        <v>4000</v>
      </c>
    </row>
    <row r="9" spans="1:15" x14ac:dyDescent="0.2">
      <c r="A9" s="34" t="s">
        <v>18</v>
      </c>
      <c r="B9" s="35" t="s">
        <v>19</v>
      </c>
      <c r="C9" s="35"/>
      <c r="D9" s="23">
        <v>10</v>
      </c>
      <c r="E9" s="23">
        <v>0</v>
      </c>
      <c r="F9" s="24">
        <f t="shared" ref="F9:F18" si="6">D9+E9</f>
        <v>10</v>
      </c>
      <c r="G9" s="23">
        <v>35</v>
      </c>
      <c r="H9" s="23">
        <v>0</v>
      </c>
      <c r="I9" s="24">
        <f t="shared" ref="I9:I18" si="7">G9+H9</f>
        <v>35</v>
      </c>
      <c r="J9" s="24">
        <f t="shared" ref="J9:J18" si="8">I9+F9</f>
        <v>45</v>
      </c>
      <c r="K9" s="23">
        <v>245</v>
      </c>
      <c r="L9" s="23">
        <v>0</v>
      </c>
      <c r="M9" s="24">
        <f t="shared" ref="M9:M18" si="9">K9+L9</f>
        <v>245</v>
      </c>
      <c r="N9" s="24">
        <f t="shared" si="4"/>
        <v>7000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19</v>
      </c>
      <c r="E10" s="23">
        <v>0</v>
      </c>
      <c r="F10" s="24">
        <f t="shared" si="6"/>
        <v>19</v>
      </c>
      <c r="G10" s="23">
        <v>55</v>
      </c>
      <c r="H10" s="23">
        <v>0</v>
      </c>
      <c r="I10" s="24">
        <f t="shared" si="7"/>
        <v>55</v>
      </c>
      <c r="J10" s="24">
        <f t="shared" si="8"/>
        <v>74</v>
      </c>
      <c r="K10" s="23">
        <v>495</v>
      </c>
      <c r="L10" s="23">
        <v>0</v>
      </c>
      <c r="M10" s="24">
        <f t="shared" si="9"/>
        <v>495</v>
      </c>
      <c r="N10" s="24">
        <f t="shared" si="4"/>
        <v>9000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10</v>
      </c>
      <c r="E11" s="23">
        <v>0</v>
      </c>
      <c r="F11" s="24">
        <f t="shared" si="6"/>
        <v>10</v>
      </c>
      <c r="G11" s="23">
        <v>40</v>
      </c>
      <c r="H11" s="23">
        <v>0</v>
      </c>
      <c r="I11" s="24">
        <f t="shared" si="7"/>
        <v>40</v>
      </c>
      <c r="J11" s="24">
        <f t="shared" si="8"/>
        <v>50</v>
      </c>
      <c r="K11" s="23">
        <v>320</v>
      </c>
      <c r="L11" s="23">
        <v>0</v>
      </c>
      <c r="M11" s="24">
        <f t="shared" si="9"/>
        <v>320</v>
      </c>
      <c r="N11" s="24">
        <f t="shared" si="4"/>
        <v>8000</v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17</v>
      </c>
      <c r="E12" s="23">
        <v>0</v>
      </c>
      <c r="F12" s="24">
        <f t="shared" si="6"/>
        <v>17</v>
      </c>
      <c r="G12" s="23">
        <v>38</v>
      </c>
      <c r="H12" s="23">
        <v>0</v>
      </c>
      <c r="I12" s="24">
        <f t="shared" si="7"/>
        <v>38</v>
      </c>
      <c r="J12" s="24">
        <f t="shared" si="8"/>
        <v>55</v>
      </c>
      <c r="K12" s="23">
        <v>304</v>
      </c>
      <c r="L12" s="23">
        <v>0</v>
      </c>
      <c r="M12" s="24">
        <f t="shared" si="9"/>
        <v>304</v>
      </c>
      <c r="N12" s="24">
        <f t="shared" si="4"/>
        <v>8000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10</v>
      </c>
      <c r="E13" s="23">
        <v>0</v>
      </c>
      <c r="F13" s="24">
        <f t="shared" si="6"/>
        <v>10</v>
      </c>
      <c r="G13" s="23">
        <v>260</v>
      </c>
      <c r="H13" s="23">
        <v>0</v>
      </c>
      <c r="I13" s="24">
        <f t="shared" si="7"/>
        <v>260</v>
      </c>
      <c r="J13" s="24">
        <f t="shared" si="8"/>
        <v>270</v>
      </c>
      <c r="K13" s="23">
        <v>3900</v>
      </c>
      <c r="L13" s="23">
        <v>0</v>
      </c>
      <c r="M13" s="24">
        <f t="shared" si="9"/>
        <v>3900</v>
      </c>
      <c r="N13" s="24">
        <f t="shared" si="4"/>
        <v>15000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5</v>
      </c>
      <c r="E15" s="23">
        <v>0</v>
      </c>
      <c r="F15" s="24">
        <f t="shared" si="6"/>
        <v>5</v>
      </c>
      <c r="G15" s="23">
        <v>90</v>
      </c>
      <c r="H15" s="23">
        <v>0</v>
      </c>
      <c r="I15" s="24">
        <f t="shared" si="7"/>
        <v>90</v>
      </c>
      <c r="J15" s="24">
        <f t="shared" si="8"/>
        <v>95</v>
      </c>
      <c r="K15" s="23">
        <v>270</v>
      </c>
      <c r="L15" s="23">
        <v>0</v>
      </c>
      <c r="M15" s="24">
        <f t="shared" si="9"/>
        <v>270</v>
      </c>
      <c r="N15" s="24">
        <f t="shared" si="4"/>
        <v>3000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2</v>
      </c>
      <c r="E16" s="23">
        <v>0</v>
      </c>
      <c r="F16" s="24">
        <f t="shared" si="6"/>
        <v>2</v>
      </c>
      <c r="G16" s="23">
        <v>115</v>
      </c>
      <c r="H16" s="23">
        <v>0</v>
      </c>
      <c r="I16" s="24">
        <f t="shared" si="7"/>
        <v>115</v>
      </c>
      <c r="J16" s="24">
        <f t="shared" si="8"/>
        <v>117</v>
      </c>
      <c r="K16" s="23">
        <v>1495</v>
      </c>
      <c r="L16" s="23">
        <v>0</v>
      </c>
      <c r="M16" s="24">
        <f t="shared" si="9"/>
        <v>1495</v>
      </c>
      <c r="N16" s="24">
        <f t="shared" si="4"/>
        <v>13000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73</v>
      </c>
      <c r="E19" s="26">
        <f t="shared" ref="E19:M19" si="10">SUM(E9:E18)</f>
        <v>0</v>
      </c>
      <c r="F19" s="26">
        <f t="shared" si="10"/>
        <v>73</v>
      </c>
      <c r="G19" s="26">
        <f t="shared" si="10"/>
        <v>633</v>
      </c>
      <c r="H19" s="26">
        <f t="shared" si="10"/>
        <v>0</v>
      </c>
      <c r="I19" s="26">
        <f t="shared" si="10"/>
        <v>633</v>
      </c>
      <c r="J19" s="26">
        <f t="shared" si="10"/>
        <v>706</v>
      </c>
      <c r="K19" s="26">
        <f t="shared" si="10"/>
        <v>7029</v>
      </c>
      <c r="L19" s="26">
        <f t="shared" si="10"/>
        <v>0</v>
      </c>
      <c r="M19" s="26">
        <f t="shared" si="10"/>
        <v>7029</v>
      </c>
      <c r="N19" s="25">
        <f t="shared" si="4"/>
        <v>11104.27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1</v>
      </c>
      <c r="E20" s="23">
        <v>190</v>
      </c>
      <c r="F20" s="24">
        <f t="shared" ref="F20:F24" si="11">D20+E20</f>
        <v>191</v>
      </c>
      <c r="G20" s="23">
        <v>6</v>
      </c>
      <c r="H20" s="23">
        <v>1850</v>
      </c>
      <c r="I20" s="24">
        <f t="shared" ref="I20:I24" si="12">G20+H20</f>
        <v>1856</v>
      </c>
      <c r="J20" s="24">
        <f t="shared" ref="J20:J24" si="13">I20+F20</f>
        <v>2047</v>
      </c>
      <c r="K20" s="23">
        <v>84</v>
      </c>
      <c r="L20" s="23">
        <v>12950</v>
      </c>
      <c r="M20" s="24">
        <f t="shared" ref="M20:M24" si="14">K20+L20</f>
        <v>13034</v>
      </c>
      <c r="N20" s="24">
        <f t="shared" si="4"/>
        <v>14000</v>
      </c>
      <c r="O20" s="24">
        <f t="shared" si="4"/>
        <v>7000</v>
      </c>
    </row>
    <row r="21" spans="1:15" x14ac:dyDescent="0.2">
      <c r="A21" s="34"/>
      <c r="B21" s="35" t="s">
        <v>32</v>
      </c>
      <c r="C21" s="35"/>
      <c r="D21" s="23">
        <v>3</v>
      </c>
      <c r="E21" s="23">
        <v>0</v>
      </c>
      <c r="F21" s="24">
        <f t="shared" si="11"/>
        <v>3</v>
      </c>
      <c r="G21" s="23">
        <v>21</v>
      </c>
      <c r="H21" s="23">
        <v>0</v>
      </c>
      <c r="I21" s="24">
        <f t="shared" si="12"/>
        <v>21</v>
      </c>
      <c r="J21" s="24">
        <f t="shared" si="13"/>
        <v>24</v>
      </c>
      <c r="K21" s="23">
        <v>147</v>
      </c>
      <c r="L21" s="23">
        <v>0</v>
      </c>
      <c r="M21" s="24">
        <f t="shared" si="14"/>
        <v>147</v>
      </c>
      <c r="N21" s="24">
        <f t="shared" si="4"/>
        <v>7000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52</v>
      </c>
      <c r="E22" s="23">
        <v>0</v>
      </c>
      <c r="F22" s="24">
        <f t="shared" si="11"/>
        <v>52</v>
      </c>
      <c r="G22" s="23">
        <v>180</v>
      </c>
      <c r="H22" s="23">
        <v>0</v>
      </c>
      <c r="I22" s="24">
        <f t="shared" si="12"/>
        <v>180</v>
      </c>
      <c r="J22" s="24">
        <f t="shared" si="13"/>
        <v>232</v>
      </c>
      <c r="K22" s="23">
        <v>3240</v>
      </c>
      <c r="L22" s="23">
        <v>0</v>
      </c>
      <c r="M22" s="24">
        <f t="shared" si="14"/>
        <v>3240</v>
      </c>
      <c r="N22" s="24">
        <f t="shared" si="4"/>
        <v>18000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56</v>
      </c>
      <c r="E25" s="26">
        <f t="shared" ref="E25:M25" si="15">SUM(E20:E24)</f>
        <v>190</v>
      </c>
      <c r="F25" s="26">
        <f t="shared" si="15"/>
        <v>246</v>
      </c>
      <c r="G25" s="26">
        <f t="shared" si="15"/>
        <v>207</v>
      </c>
      <c r="H25" s="26">
        <f t="shared" si="15"/>
        <v>1850</v>
      </c>
      <c r="I25" s="26">
        <f t="shared" si="15"/>
        <v>2057</v>
      </c>
      <c r="J25" s="26">
        <f t="shared" si="15"/>
        <v>2303</v>
      </c>
      <c r="K25" s="26">
        <f t="shared" si="15"/>
        <v>3471</v>
      </c>
      <c r="L25" s="26">
        <f t="shared" si="15"/>
        <v>12950</v>
      </c>
      <c r="M25" s="26">
        <f t="shared" si="15"/>
        <v>16421</v>
      </c>
      <c r="N25" s="25">
        <f t="shared" si="4"/>
        <v>16768.12</v>
      </c>
      <c r="O25" s="25">
        <f t="shared" si="4"/>
        <v>7000</v>
      </c>
    </row>
    <row r="26" spans="1:15" x14ac:dyDescent="0.2">
      <c r="A26" s="34" t="s">
        <v>37</v>
      </c>
      <c r="B26" s="35" t="s">
        <v>38</v>
      </c>
      <c r="C26" s="35"/>
      <c r="D26" s="23"/>
      <c r="E26" s="23"/>
      <c r="F26" s="24">
        <f t="shared" ref="F26:F32" si="16">D26+E26</f>
        <v>0</v>
      </c>
      <c r="G26" s="23"/>
      <c r="H26" s="23"/>
      <c r="I26" s="24">
        <f t="shared" ref="I26:I32" si="17">G26+H26</f>
        <v>0</v>
      </c>
      <c r="J26" s="24">
        <f t="shared" ref="J26:J32" si="18">I26+F26</f>
        <v>0</v>
      </c>
      <c r="K26" s="23"/>
      <c r="L26" s="23"/>
      <c r="M26" s="24">
        <f t="shared" ref="M26:M32" si="19">K26+L26</f>
        <v>0</v>
      </c>
      <c r="N26" s="24" t="str">
        <f t="shared" si="4"/>
        <v/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5</v>
      </c>
      <c r="E27" s="23">
        <v>60</v>
      </c>
      <c r="F27" s="24">
        <f t="shared" si="16"/>
        <v>65</v>
      </c>
      <c r="G27" s="23">
        <v>21</v>
      </c>
      <c r="H27" s="23">
        <v>40</v>
      </c>
      <c r="I27" s="24">
        <f t="shared" si="17"/>
        <v>61</v>
      </c>
      <c r="J27" s="24">
        <f t="shared" si="18"/>
        <v>126</v>
      </c>
      <c r="K27" s="23">
        <v>21</v>
      </c>
      <c r="L27" s="23">
        <v>20</v>
      </c>
      <c r="M27" s="24">
        <f t="shared" si="19"/>
        <v>41</v>
      </c>
      <c r="N27" s="24">
        <f t="shared" si="4"/>
        <v>1000</v>
      </c>
      <c r="O27" s="24">
        <f t="shared" si="4"/>
        <v>500</v>
      </c>
    </row>
    <row r="28" spans="1:15" x14ac:dyDescent="0.2">
      <c r="A28" s="34"/>
      <c r="B28" s="35" t="s">
        <v>40</v>
      </c>
      <c r="C28" s="35"/>
      <c r="D28" s="23">
        <v>280</v>
      </c>
      <c r="E28" s="23">
        <v>0</v>
      </c>
      <c r="F28" s="24">
        <f t="shared" si="16"/>
        <v>280</v>
      </c>
      <c r="G28" s="23">
        <v>700</v>
      </c>
      <c r="H28" s="23">
        <v>0</v>
      </c>
      <c r="I28" s="24">
        <f t="shared" si="17"/>
        <v>700</v>
      </c>
      <c r="J28" s="24">
        <f t="shared" si="18"/>
        <v>980</v>
      </c>
      <c r="K28" s="23">
        <v>2100</v>
      </c>
      <c r="L28" s="23">
        <v>0</v>
      </c>
      <c r="M28" s="24">
        <f t="shared" si="19"/>
        <v>2100</v>
      </c>
      <c r="N28" s="24">
        <f t="shared" si="4"/>
        <v>3000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/>
      <c r="E29" s="23"/>
      <c r="F29" s="24">
        <f t="shared" si="16"/>
        <v>0</v>
      </c>
      <c r="G29" s="23"/>
      <c r="H29" s="23"/>
      <c r="I29" s="24">
        <f t="shared" si="17"/>
        <v>0</v>
      </c>
      <c r="J29" s="24">
        <f t="shared" si="18"/>
        <v>0</v>
      </c>
      <c r="K29" s="23"/>
      <c r="L29" s="23"/>
      <c r="M29" s="24">
        <f t="shared" si="19"/>
        <v>0</v>
      </c>
      <c r="N29" s="24" t="str">
        <f t="shared" si="4"/>
        <v/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0</v>
      </c>
      <c r="E30" s="23">
        <v>0</v>
      </c>
      <c r="F30" s="24">
        <f t="shared" si="16"/>
        <v>0</v>
      </c>
      <c r="G30" s="23">
        <v>5</v>
      </c>
      <c r="H30" s="23">
        <v>0</v>
      </c>
      <c r="I30" s="24">
        <f t="shared" si="17"/>
        <v>5</v>
      </c>
      <c r="J30" s="24">
        <f t="shared" si="18"/>
        <v>5</v>
      </c>
      <c r="K30" s="23">
        <v>25</v>
      </c>
      <c r="L30" s="23">
        <v>0</v>
      </c>
      <c r="M30" s="24">
        <f t="shared" si="19"/>
        <v>25</v>
      </c>
      <c r="N30" s="24">
        <f t="shared" si="4"/>
        <v>5000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285</v>
      </c>
      <c r="E33" s="26">
        <f t="shared" ref="E33:M33" si="20">SUM(E26:E32)</f>
        <v>60</v>
      </c>
      <c r="F33" s="26">
        <f t="shared" si="20"/>
        <v>345</v>
      </c>
      <c r="G33" s="26">
        <f t="shared" si="20"/>
        <v>726</v>
      </c>
      <c r="H33" s="26">
        <f t="shared" si="20"/>
        <v>40</v>
      </c>
      <c r="I33" s="26">
        <f t="shared" si="20"/>
        <v>766</v>
      </c>
      <c r="J33" s="26">
        <f t="shared" si="20"/>
        <v>1111</v>
      </c>
      <c r="K33" s="26">
        <f t="shared" si="20"/>
        <v>2146</v>
      </c>
      <c r="L33" s="26">
        <f t="shared" si="20"/>
        <v>20</v>
      </c>
      <c r="M33" s="26">
        <f t="shared" si="20"/>
        <v>2166</v>
      </c>
      <c r="N33" s="25">
        <f t="shared" si="4"/>
        <v>2955.92</v>
      </c>
      <c r="O33" s="25">
        <f t="shared" si="4"/>
        <v>500</v>
      </c>
    </row>
    <row r="34" spans="1:15" x14ac:dyDescent="0.2">
      <c r="A34" s="34" t="s">
        <v>46</v>
      </c>
      <c r="B34" s="35" t="s">
        <v>47</v>
      </c>
      <c r="C34" s="35"/>
      <c r="D34" s="23">
        <v>0</v>
      </c>
      <c r="E34" s="23">
        <v>10</v>
      </c>
      <c r="F34" s="24">
        <f t="shared" ref="F34:F40" si="21">D34+E34</f>
        <v>10</v>
      </c>
      <c r="G34" s="23">
        <v>0</v>
      </c>
      <c r="H34" s="23">
        <v>15</v>
      </c>
      <c r="I34" s="24">
        <f t="shared" ref="I34:I40" si="22">G34+H34</f>
        <v>15</v>
      </c>
      <c r="J34" s="24">
        <f t="shared" ref="J34:J40" si="23">I34+F34</f>
        <v>25</v>
      </c>
      <c r="K34" s="23">
        <v>0</v>
      </c>
      <c r="L34" s="23">
        <v>4.5</v>
      </c>
      <c r="M34" s="24">
        <f t="shared" ref="M34:M40" si="24">K34+L34</f>
        <v>4.5</v>
      </c>
      <c r="N34" s="24" t="str">
        <f t="shared" si="4"/>
        <v/>
      </c>
      <c r="O34" s="24">
        <f t="shared" si="4"/>
        <v>300</v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>
        <v>0</v>
      </c>
      <c r="E36" s="23">
        <v>1</v>
      </c>
      <c r="F36" s="24">
        <f t="shared" si="21"/>
        <v>1</v>
      </c>
      <c r="G36" s="23">
        <v>0</v>
      </c>
      <c r="H36" s="23">
        <v>1</v>
      </c>
      <c r="I36" s="24">
        <f t="shared" si="22"/>
        <v>1</v>
      </c>
      <c r="J36" s="24">
        <f t="shared" si="23"/>
        <v>2</v>
      </c>
      <c r="K36" s="23"/>
      <c r="L36" s="23">
        <v>2</v>
      </c>
      <c r="M36" s="24">
        <f t="shared" si="24"/>
        <v>2</v>
      </c>
      <c r="N36" s="24" t="str">
        <f t="shared" si="4"/>
        <v/>
      </c>
      <c r="O36" s="24">
        <f t="shared" si="4"/>
        <v>2000</v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0</v>
      </c>
      <c r="E41" s="26">
        <f t="shared" ref="E41:M41" si="25">SUM(E34:E40)</f>
        <v>11</v>
      </c>
      <c r="F41" s="26">
        <f t="shared" si="25"/>
        <v>11</v>
      </c>
      <c r="G41" s="26">
        <f t="shared" si="25"/>
        <v>0</v>
      </c>
      <c r="H41" s="26">
        <f t="shared" si="25"/>
        <v>16</v>
      </c>
      <c r="I41" s="26">
        <f t="shared" si="25"/>
        <v>16</v>
      </c>
      <c r="J41" s="26">
        <f t="shared" si="25"/>
        <v>27</v>
      </c>
      <c r="K41" s="26">
        <f t="shared" si="25"/>
        <v>0</v>
      </c>
      <c r="L41" s="26">
        <f t="shared" si="25"/>
        <v>6.5</v>
      </c>
      <c r="M41" s="26">
        <f t="shared" si="25"/>
        <v>6.5</v>
      </c>
      <c r="N41" s="25" t="str">
        <f t="shared" si="4"/>
        <v/>
      </c>
      <c r="O41" s="25">
        <f t="shared" si="4"/>
        <v>406.25</v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/>
      <c r="E51" s="23"/>
      <c r="F51" s="24">
        <f t="shared" ref="F51:F57" si="31">D51+E51</f>
        <v>0</v>
      </c>
      <c r="G51" s="23"/>
      <c r="H51" s="23"/>
      <c r="I51" s="24">
        <f t="shared" ref="I51:I57" si="32">G51+H51</f>
        <v>0</v>
      </c>
      <c r="J51" s="24">
        <f t="shared" ref="J51:J57" si="33">I51+F51</f>
        <v>0</v>
      </c>
      <c r="K51" s="23"/>
      <c r="L51" s="23"/>
      <c r="M51" s="24">
        <f t="shared" ref="M51:M57" si="34">K51+L51</f>
        <v>0</v>
      </c>
      <c r="N51" s="24" t="str">
        <f t="shared" si="4"/>
        <v/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>
        <v>1</v>
      </c>
      <c r="E52" s="23">
        <v>0</v>
      </c>
      <c r="F52" s="24">
        <f t="shared" si="31"/>
        <v>1</v>
      </c>
      <c r="G52" s="23">
        <v>2</v>
      </c>
      <c r="H52" s="23">
        <v>0</v>
      </c>
      <c r="I52" s="24">
        <f t="shared" si="32"/>
        <v>2</v>
      </c>
      <c r="J52" s="24">
        <f t="shared" si="33"/>
        <v>3</v>
      </c>
      <c r="K52" s="23">
        <v>12</v>
      </c>
      <c r="L52" s="23">
        <v>0</v>
      </c>
      <c r="M52" s="24">
        <f t="shared" si="34"/>
        <v>12</v>
      </c>
      <c r="N52" s="24">
        <f t="shared" si="4"/>
        <v>6000</v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1</v>
      </c>
      <c r="E58" s="26">
        <f t="shared" ref="E58:M58" si="35">SUM(E42:E57)-E50</f>
        <v>0</v>
      </c>
      <c r="F58" s="26">
        <f t="shared" si="35"/>
        <v>1</v>
      </c>
      <c r="G58" s="26">
        <f t="shared" si="35"/>
        <v>2</v>
      </c>
      <c r="H58" s="26">
        <f t="shared" si="35"/>
        <v>0</v>
      </c>
      <c r="I58" s="26">
        <f t="shared" si="35"/>
        <v>2</v>
      </c>
      <c r="J58" s="26">
        <f t="shared" si="35"/>
        <v>3</v>
      </c>
      <c r="K58" s="26">
        <f t="shared" si="35"/>
        <v>12</v>
      </c>
      <c r="L58" s="26">
        <f t="shared" si="35"/>
        <v>0</v>
      </c>
      <c r="M58" s="26">
        <f t="shared" si="35"/>
        <v>12</v>
      </c>
      <c r="N58" s="25">
        <f t="shared" si="4"/>
        <v>6000</v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>
        <v>0.8</v>
      </c>
      <c r="H69" s="2">
        <v>0</v>
      </c>
      <c r="I69" s="24">
        <f t="shared" ref="I69:I73" si="42">G69+H69</f>
        <v>0.8</v>
      </c>
      <c r="J69" s="24">
        <f t="shared" ref="J69:J73" si="43">I69+F69</f>
        <v>0.8</v>
      </c>
      <c r="K69" s="1">
        <v>210</v>
      </c>
      <c r="L69" s="2">
        <v>0</v>
      </c>
      <c r="M69" s="24">
        <f t="shared" ref="M69:M73" si="44">K69+L69</f>
        <v>210</v>
      </c>
      <c r="N69" s="24">
        <f t="shared" ref="N69:O91" si="45">IF(G69&gt;0,ROUND(K69/G69*1000,2),"")</f>
        <v>262500</v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/>
      <c r="H70" s="2"/>
      <c r="I70" s="24">
        <f t="shared" si="42"/>
        <v>0</v>
      </c>
      <c r="J70" s="24">
        <f t="shared" si="43"/>
        <v>0</v>
      </c>
      <c r="K70" s="1"/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0.8</v>
      </c>
      <c r="H74" s="29">
        <f t="shared" si="46"/>
        <v>0</v>
      </c>
      <c r="I74" s="29">
        <f t="shared" si="46"/>
        <v>0.8</v>
      </c>
      <c r="J74" s="29">
        <f t="shared" si="46"/>
        <v>0.8</v>
      </c>
      <c r="K74" s="29">
        <f t="shared" si="46"/>
        <v>210</v>
      </c>
      <c r="L74" s="29">
        <f t="shared" si="46"/>
        <v>0</v>
      </c>
      <c r="M74" s="29">
        <f t="shared" si="46"/>
        <v>210</v>
      </c>
      <c r="N74" s="25">
        <f t="shared" si="45"/>
        <v>262500</v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/>
      <c r="E75" s="28"/>
      <c r="F75" s="24">
        <f t="shared" ref="F75:F77" si="47">D75+E75</f>
        <v>0</v>
      </c>
      <c r="G75" s="3"/>
      <c r="H75" s="3"/>
      <c r="I75" s="24">
        <f t="shared" ref="I75:I77" si="48">G75+H75</f>
        <v>0</v>
      </c>
      <c r="J75" s="24">
        <f t="shared" ref="J75:J77" si="49">I75+F75</f>
        <v>0</v>
      </c>
      <c r="K75" s="3"/>
      <c r="L75" s="3"/>
      <c r="M75" s="24">
        <f t="shared" ref="M75:M77" si="50">K75+L75</f>
        <v>0</v>
      </c>
      <c r="N75" s="24" t="str">
        <f t="shared" si="45"/>
        <v/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</v>
      </c>
      <c r="H78" s="29">
        <f t="shared" si="51"/>
        <v>0</v>
      </c>
      <c r="I78" s="29">
        <f t="shared" si="51"/>
        <v>0</v>
      </c>
      <c r="J78" s="29">
        <f t="shared" si="51"/>
        <v>0</v>
      </c>
      <c r="K78" s="29">
        <f t="shared" si="51"/>
        <v>0</v>
      </c>
      <c r="L78" s="29">
        <f t="shared" si="51"/>
        <v>0</v>
      </c>
      <c r="M78" s="29">
        <f t="shared" si="51"/>
        <v>0</v>
      </c>
      <c r="N78" s="25" t="str">
        <f t="shared" si="45"/>
        <v/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0.8</v>
      </c>
      <c r="H79" s="29">
        <f t="shared" si="52"/>
        <v>0</v>
      </c>
      <c r="I79" s="29">
        <f t="shared" si="52"/>
        <v>0.8</v>
      </c>
      <c r="J79" s="29">
        <f t="shared" si="52"/>
        <v>0.8</v>
      </c>
      <c r="K79" s="29">
        <f t="shared" si="52"/>
        <v>210</v>
      </c>
      <c r="L79" s="29">
        <f t="shared" si="52"/>
        <v>0</v>
      </c>
      <c r="M79" s="29">
        <f t="shared" si="52"/>
        <v>210</v>
      </c>
      <c r="N79" s="25">
        <f t="shared" si="45"/>
        <v>262500</v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>
        <v>0</v>
      </c>
      <c r="E82" s="23">
        <v>0</v>
      </c>
      <c r="F82" s="24">
        <f t="shared" si="53"/>
        <v>0</v>
      </c>
      <c r="G82" s="23">
        <v>0.1</v>
      </c>
      <c r="H82" s="23">
        <v>0</v>
      </c>
      <c r="I82" s="24">
        <f t="shared" si="54"/>
        <v>0.1</v>
      </c>
      <c r="J82" s="24">
        <f t="shared" si="55"/>
        <v>0.1</v>
      </c>
      <c r="K82" s="33">
        <v>2.0000000000000001E-4</v>
      </c>
      <c r="L82" s="33">
        <v>0</v>
      </c>
      <c r="M82" s="24">
        <f t="shared" si="56"/>
        <v>2.0000000000000001E-4</v>
      </c>
      <c r="N82" s="24">
        <f t="shared" si="45"/>
        <v>2</v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4</v>
      </c>
      <c r="H83" s="23">
        <v>0</v>
      </c>
      <c r="I83" s="24">
        <f t="shared" si="54"/>
        <v>4</v>
      </c>
      <c r="J83" s="24">
        <f t="shared" si="55"/>
        <v>4</v>
      </c>
      <c r="K83" s="23">
        <v>28</v>
      </c>
      <c r="L83" s="23">
        <v>0</v>
      </c>
      <c r="M83" s="24">
        <f t="shared" si="56"/>
        <v>28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10</v>
      </c>
      <c r="E84" s="23">
        <v>0</v>
      </c>
      <c r="F84" s="24">
        <f t="shared" si="53"/>
        <v>10</v>
      </c>
      <c r="G84" s="23">
        <v>140</v>
      </c>
      <c r="H84" s="23">
        <v>0</v>
      </c>
      <c r="I84" s="24">
        <f t="shared" si="54"/>
        <v>140</v>
      </c>
      <c r="J84" s="24">
        <f t="shared" si="55"/>
        <v>150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>
        <v>3.5</v>
      </c>
      <c r="H87" s="23">
        <v>0</v>
      </c>
      <c r="I87" s="24">
        <f t="shared" si="54"/>
        <v>3.5</v>
      </c>
      <c r="J87" s="24">
        <f t="shared" si="55"/>
        <v>3.5</v>
      </c>
      <c r="K87" s="23">
        <v>19.75</v>
      </c>
      <c r="L87" s="23">
        <v>0</v>
      </c>
      <c r="M87" s="24">
        <f t="shared" si="56"/>
        <v>19.75</v>
      </c>
      <c r="N87" s="24">
        <f t="shared" si="45"/>
        <v>5642.86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/>
      <c r="H88" s="23"/>
      <c r="I88" s="24">
        <f t="shared" si="54"/>
        <v>0</v>
      </c>
      <c r="J88" s="24">
        <f t="shared" si="55"/>
        <v>0</v>
      </c>
      <c r="K88" s="23"/>
      <c r="L88" s="23"/>
      <c r="M88" s="24">
        <f t="shared" si="56"/>
        <v>0</v>
      </c>
      <c r="N88" s="24" t="str">
        <f t="shared" si="45"/>
        <v/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10</v>
      </c>
      <c r="E90" s="26">
        <f t="shared" ref="E90:M90" si="57">SUM(E80:E89)</f>
        <v>0</v>
      </c>
      <c r="F90" s="26">
        <f t="shared" si="57"/>
        <v>10</v>
      </c>
      <c r="G90" s="26">
        <f t="shared" si="57"/>
        <v>147.6</v>
      </c>
      <c r="H90" s="26">
        <f t="shared" si="57"/>
        <v>0</v>
      </c>
      <c r="I90" s="26">
        <f t="shared" si="57"/>
        <v>147.6</v>
      </c>
      <c r="J90" s="26">
        <f t="shared" si="57"/>
        <v>157.6</v>
      </c>
      <c r="K90" s="26">
        <f t="shared" si="57"/>
        <v>47.7502</v>
      </c>
      <c r="L90" s="26">
        <f t="shared" si="57"/>
        <v>0</v>
      </c>
      <c r="M90" s="26">
        <f t="shared" si="57"/>
        <v>47.7502</v>
      </c>
      <c r="N90" s="25">
        <f t="shared" si="45"/>
        <v>323.51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443</v>
      </c>
      <c r="E91" s="21">
        <f t="shared" ref="E91:M91" si="58">E8+E19+E25+E33+E41+E58+E68+E79+E90</f>
        <v>263</v>
      </c>
      <c r="F91" s="21">
        <f t="shared" si="58"/>
        <v>706</v>
      </c>
      <c r="G91" s="21">
        <f t="shared" si="58"/>
        <v>1870.3999999999999</v>
      </c>
      <c r="H91" s="21">
        <f t="shared" si="58"/>
        <v>1916</v>
      </c>
      <c r="I91" s="21">
        <f t="shared" si="58"/>
        <v>3786.4</v>
      </c>
      <c r="J91" s="21">
        <f t="shared" si="58"/>
        <v>4492.4000000000005</v>
      </c>
      <c r="K91" s="21">
        <f t="shared" si="58"/>
        <v>15483.7502</v>
      </c>
      <c r="L91" s="21">
        <f t="shared" si="58"/>
        <v>13016.5</v>
      </c>
      <c r="M91" s="21">
        <f t="shared" si="58"/>
        <v>28500.250199999999</v>
      </c>
      <c r="N91" s="21">
        <f t="shared" si="45"/>
        <v>8278.31</v>
      </c>
      <c r="O91" s="21">
        <f t="shared" si="45"/>
        <v>6793.58</v>
      </c>
    </row>
  </sheetData>
  <sheetProtection password="DCCE" sheet="1" objects="1" scenarios="1" formatCells="0" formatColumns="0" formatRows="0" autoFilter="0"/>
  <autoFilter ref="A3:O91" xr:uid="{00000000-0009-0000-0000-000007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1"/>
  <sheetViews>
    <sheetView rightToLeft="1" workbookViewId="0">
      <pane xSplit="3" ySplit="3" topLeftCell="D61" activePane="bottomRight" state="frozen"/>
      <selection pane="topRight" activeCell="D1" sqref="D1"/>
      <selection pane="bottomLeft" activeCell="A4" sqref="A4"/>
      <selection pane="bottomRight" activeCell="K86" sqref="K86:L89"/>
    </sheetView>
  </sheetViews>
  <sheetFormatPr defaultColWidth="9.125" defaultRowHeight="14.25" x14ac:dyDescent="0.2"/>
  <cols>
    <col min="1" max="2" width="4.375" style="19" bestFit="1" customWidth="1"/>
    <col min="3" max="3" width="12" style="19" bestFit="1" customWidth="1"/>
    <col min="4" max="6" width="6.75" style="19" bestFit="1" customWidth="1"/>
    <col min="7" max="7" width="7.625" style="19" bestFit="1" customWidth="1"/>
    <col min="8" max="8" width="6.75" style="19" bestFit="1" customWidth="1"/>
    <col min="9" max="10" width="7.625" style="19" bestFit="1" customWidth="1"/>
    <col min="11" max="11" width="8.25" style="19" bestFit="1" customWidth="1"/>
    <col min="12" max="12" width="7.625" style="19" bestFit="1" customWidth="1"/>
    <col min="13" max="14" width="8.375" style="19" bestFit="1" customWidth="1"/>
    <col min="15" max="15" width="6.75" style="19" bestFit="1" customWidth="1"/>
    <col min="16" max="16384" width="9.125" style="19"/>
  </cols>
  <sheetData>
    <row r="1" spans="1:15" ht="18.75" x14ac:dyDescent="0.2">
      <c r="A1" s="41" t="s">
        <v>112</v>
      </c>
      <c r="B1" s="41"/>
      <c r="C1" s="41"/>
      <c r="D1" s="41"/>
      <c r="E1" s="41"/>
      <c r="F1" s="41"/>
      <c r="G1" s="41"/>
      <c r="H1" s="41"/>
      <c r="I1" s="40" t="s">
        <v>121</v>
      </c>
      <c r="J1" s="40"/>
      <c r="K1" s="40"/>
      <c r="L1" s="42" t="s">
        <v>2</v>
      </c>
      <c r="M1" s="42"/>
      <c r="N1" s="42"/>
      <c r="O1" s="42"/>
    </row>
    <row r="2" spans="1:15" ht="15.75" x14ac:dyDescent="0.2">
      <c r="A2" s="43" t="s">
        <v>3</v>
      </c>
      <c r="B2" s="43"/>
      <c r="C2" s="43"/>
      <c r="D2" s="44" t="s">
        <v>4</v>
      </c>
      <c r="E2" s="44"/>
      <c r="F2" s="44"/>
      <c r="G2" s="44" t="s">
        <v>5</v>
      </c>
      <c r="H2" s="44"/>
      <c r="I2" s="44"/>
      <c r="J2" s="44" t="s">
        <v>6</v>
      </c>
      <c r="K2" s="44" t="s">
        <v>7</v>
      </c>
      <c r="L2" s="44"/>
      <c r="M2" s="44"/>
      <c r="N2" s="45" t="s">
        <v>8</v>
      </c>
      <c r="O2" s="45"/>
    </row>
    <row r="3" spans="1:15" ht="15.75" x14ac:dyDescent="0.2">
      <c r="A3" s="43"/>
      <c r="B3" s="43"/>
      <c r="C3" s="43"/>
      <c r="D3" s="22" t="s">
        <v>9</v>
      </c>
      <c r="E3" s="22" t="s">
        <v>10</v>
      </c>
      <c r="F3" s="22" t="s">
        <v>11</v>
      </c>
      <c r="G3" s="22" t="s">
        <v>9</v>
      </c>
      <c r="H3" s="22" t="s">
        <v>10</v>
      </c>
      <c r="I3" s="22" t="s">
        <v>11</v>
      </c>
      <c r="J3" s="44"/>
      <c r="K3" s="22" t="s">
        <v>9</v>
      </c>
      <c r="L3" s="22" t="s">
        <v>10</v>
      </c>
      <c r="M3" s="22" t="s">
        <v>11</v>
      </c>
      <c r="N3" s="20" t="s">
        <v>9</v>
      </c>
      <c r="O3" s="20" t="s">
        <v>10</v>
      </c>
    </row>
    <row r="4" spans="1:15" x14ac:dyDescent="0.2">
      <c r="A4" s="34" t="s">
        <v>12</v>
      </c>
      <c r="B4" s="35" t="s">
        <v>13</v>
      </c>
      <c r="C4" s="35"/>
      <c r="D4" s="23">
        <v>130</v>
      </c>
      <c r="E4" s="23">
        <v>0</v>
      </c>
      <c r="F4" s="24">
        <f>D4+E4</f>
        <v>130</v>
      </c>
      <c r="G4" s="23">
        <v>170</v>
      </c>
      <c r="H4" s="23">
        <v>0</v>
      </c>
      <c r="I4" s="24">
        <f>G4+H4</f>
        <v>170</v>
      </c>
      <c r="J4" s="24">
        <f>I4+F4</f>
        <v>300</v>
      </c>
      <c r="K4" s="23">
        <v>2550</v>
      </c>
      <c r="L4" s="23">
        <v>0</v>
      </c>
      <c r="M4" s="24">
        <f>K4+L4</f>
        <v>2550</v>
      </c>
      <c r="N4" s="24">
        <f>IF(G4&gt;0,ROUND(K4/G4*1000,2),"")</f>
        <v>15000</v>
      </c>
      <c r="O4" s="24" t="str">
        <f>IF(H4&gt;0,ROUND(L4/H4*1000,2),"")</f>
        <v/>
      </c>
    </row>
    <row r="5" spans="1:15" x14ac:dyDescent="0.2">
      <c r="A5" s="34"/>
      <c r="B5" s="35" t="s">
        <v>14</v>
      </c>
      <c r="C5" s="35"/>
      <c r="D5" s="23">
        <v>5</v>
      </c>
      <c r="E5" s="23">
        <v>0</v>
      </c>
      <c r="F5" s="24">
        <f t="shared" ref="F5:F7" si="0">D5+E5</f>
        <v>5</v>
      </c>
      <c r="G5" s="23">
        <v>3</v>
      </c>
      <c r="H5" s="23">
        <v>0</v>
      </c>
      <c r="I5" s="24">
        <f t="shared" ref="I5:I7" si="1">G5+H5</f>
        <v>3</v>
      </c>
      <c r="J5" s="24">
        <f t="shared" ref="J5:J7" si="2">I5+F5</f>
        <v>8</v>
      </c>
      <c r="K5" s="23">
        <v>15</v>
      </c>
      <c r="L5" s="23">
        <v>0</v>
      </c>
      <c r="M5" s="24">
        <f t="shared" ref="M5:M7" si="3">K5+L5</f>
        <v>15</v>
      </c>
      <c r="N5" s="24">
        <f t="shared" ref="N5:O68" si="4">IF(G5&gt;0,ROUND(K5/G5*1000,2),"")</f>
        <v>5000</v>
      </c>
      <c r="O5" s="24" t="str">
        <f t="shared" si="4"/>
        <v/>
      </c>
    </row>
    <row r="6" spans="1:15" x14ac:dyDescent="0.2">
      <c r="A6" s="34"/>
      <c r="B6" s="35" t="s">
        <v>15</v>
      </c>
      <c r="C6" s="35"/>
      <c r="D6" s="23">
        <v>1</v>
      </c>
      <c r="E6" s="23">
        <v>0</v>
      </c>
      <c r="F6" s="24">
        <f t="shared" si="0"/>
        <v>1</v>
      </c>
      <c r="G6" s="23">
        <v>2</v>
      </c>
      <c r="H6" s="23">
        <v>0</v>
      </c>
      <c r="I6" s="24">
        <f t="shared" si="1"/>
        <v>2</v>
      </c>
      <c r="J6" s="24">
        <f t="shared" si="2"/>
        <v>3</v>
      </c>
      <c r="K6" s="23">
        <v>16</v>
      </c>
      <c r="L6" s="23">
        <v>0</v>
      </c>
      <c r="M6" s="24">
        <f t="shared" si="3"/>
        <v>16</v>
      </c>
      <c r="N6" s="24">
        <f t="shared" si="4"/>
        <v>8000</v>
      </c>
      <c r="O6" s="24" t="str">
        <f t="shared" si="4"/>
        <v/>
      </c>
    </row>
    <row r="7" spans="1:15" x14ac:dyDescent="0.2">
      <c r="A7" s="34"/>
      <c r="B7" s="35" t="s">
        <v>16</v>
      </c>
      <c r="C7" s="35"/>
      <c r="D7" s="23"/>
      <c r="E7" s="23"/>
      <c r="F7" s="24">
        <f t="shared" si="0"/>
        <v>0</v>
      </c>
      <c r="G7" s="23"/>
      <c r="H7" s="23"/>
      <c r="I7" s="24">
        <f t="shared" si="1"/>
        <v>0</v>
      </c>
      <c r="J7" s="24">
        <f t="shared" si="2"/>
        <v>0</v>
      </c>
      <c r="K7" s="23"/>
      <c r="L7" s="23"/>
      <c r="M7" s="24">
        <f t="shared" si="3"/>
        <v>0</v>
      </c>
      <c r="N7" s="24" t="str">
        <f t="shared" si="4"/>
        <v/>
      </c>
      <c r="O7" s="24" t="str">
        <f t="shared" si="4"/>
        <v/>
      </c>
    </row>
    <row r="8" spans="1:15" x14ac:dyDescent="0.2">
      <c r="A8" s="34"/>
      <c r="B8" s="36" t="s">
        <v>17</v>
      </c>
      <c r="C8" s="36"/>
      <c r="D8" s="26">
        <f>SUM(D4:D7)</f>
        <v>136</v>
      </c>
      <c r="E8" s="26">
        <f t="shared" ref="E8:M8" si="5">SUM(E4:E7)</f>
        <v>0</v>
      </c>
      <c r="F8" s="26">
        <f t="shared" si="5"/>
        <v>136</v>
      </c>
      <c r="G8" s="26">
        <f t="shared" si="5"/>
        <v>175</v>
      </c>
      <c r="H8" s="26">
        <f t="shared" si="5"/>
        <v>0</v>
      </c>
      <c r="I8" s="26">
        <f t="shared" si="5"/>
        <v>175</v>
      </c>
      <c r="J8" s="26">
        <f t="shared" si="5"/>
        <v>311</v>
      </c>
      <c r="K8" s="26">
        <f t="shared" si="5"/>
        <v>2581</v>
      </c>
      <c r="L8" s="26">
        <f t="shared" si="5"/>
        <v>0</v>
      </c>
      <c r="M8" s="26">
        <f t="shared" si="5"/>
        <v>2581</v>
      </c>
      <c r="N8" s="25">
        <f t="shared" si="4"/>
        <v>14748.57</v>
      </c>
      <c r="O8" s="25" t="str">
        <f t="shared" si="4"/>
        <v/>
      </c>
    </row>
    <row r="9" spans="1:15" x14ac:dyDescent="0.2">
      <c r="A9" s="34" t="s">
        <v>18</v>
      </c>
      <c r="B9" s="35" t="s">
        <v>19</v>
      </c>
      <c r="C9" s="35"/>
      <c r="D9" s="23">
        <v>10</v>
      </c>
      <c r="E9" s="23">
        <v>0</v>
      </c>
      <c r="F9" s="24">
        <f t="shared" ref="F9:F18" si="6">D9+E9</f>
        <v>10</v>
      </c>
      <c r="G9" s="23">
        <v>20</v>
      </c>
      <c r="H9" s="23">
        <v>0</v>
      </c>
      <c r="I9" s="24">
        <f t="shared" ref="I9:I18" si="7">G9+H9</f>
        <v>20</v>
      </c>
      <c r="J9" s="24">
        <f t="shared" ref="J9:J18" si="8">I9+F9</f>
        <v>30</v>
      </c>
      <c r="K9" s="23">
        <v>70</v>
      </c>
      <c r="L9" s="23">
        <v>0</v>
      </c>
      <c r="M9" s="24">
        <f t="shared" ref="M9:M18" si="9">K9+L9</f>
        <v>70</v>
      </c>
      <c r="N9" s="24">
        <f t="shared" si="4"/>
        <v>3500</v>
      </c>
      <c r="O9" s="24" t="str">
        <f t="shared" si="4"/>
        <v/>
      </c>
    </row>
    <row r="10" spans="1:15" x14ac:dyDescent="0.2">
      <c r="A10" s="34"/>
      <c r="B10" s="35" t="s">
        <v>20</v>
      </c>
      <c r="C10" s="35"/>
      <c r="D10" s="23">
        <v>10</v>
      </c>
      <c r="E10" s="23">
        <v>0</v>
      </c>
      <c r="F10" s="24">
        <f t="shared" si="6"/>
        <v>10</v>
      </c>
      <c r="G10" s="23">
        <v>25</v>
      </c>
      <c r="H10" s="23">
        <v>0</v>
      </c>
      <c r="I10" s="24">
        <f t="shared" si="7"/>
        <v>25</v>
      </c>
      <c r="J10" s="24">
        <f t="shared" si="8"/>
        <v>35</v>
      </c>
      <c r="K10" s="23">
        <v>125</v>
      </c>
      <c r="L10" s="23">
        <v>0</v>
      </c>
      <c r="M10" s="24">
        <f t="shared" si="9"/>
        <v>125</v>
      </c>
      <c r="N10" s="24">
        <f t="shared" si="4"/>
        <v>5000</v>
      </c>
      <c r="O10" s="24" t="str">
        <f t="shared" si="4"/>
        <v/>
      </c>
    </row>
    <row r="11" spans="1:15" x14ac:dyDescent="0.2">
      <c r="A11" s="34"/>
      <c r="B11" s="35" t="s">
        <v>21</v>
      </c>
      <c r="C11" s="35"/>
      <c r="D11" s="23">
        <v>2</v>
      </c>
      <c r="E11" s="23">
        <v>0</v>
      </c>
      <c r="F11" s="24">
        <f t="shared" si="6"/>
        <v>2</v>
      </c>
      <c r="G11" s="23">
        <v>0</v>
      </c>
      <c r="H11" s="23">
        <v>0</v>
      </c>
      <c r="I11" s="24">
        <f t="shared" si="7"/>
        <v>0</v>
      </c>
      <c r="J11" s="24">
        <f t="shared" si="8"/>
        <v>2</v>
      </c>
      <c r="K11" s="23">
        <v>0</v>
      </c>
      <c r="L11" s="23">
        <v>0</v>
      </c>
      <c r="M11" s="24">
        <f t="shared" si="9"/>
        <v>0</v>
      </c>
      <c r="N11" s="24" t="str">
        <f t="shared" si="4"/>
        <v/>
      </c>
      <c r="O11" s="24" t="str">
        <f t="shared" si="4"/>
        <v/>
      </c>
    </row>
    <row r="12" spans="1:15" x14ac:dyDescent="0.2">
      <c r="A12" s="34"/>
      <c r="B12" s="35" t="s">
        <v>22</v>
      </c>
      <c r="C12" s="35"/>
      <c r="D12" s="23">
        <v>4</v>
      </c>
      <c r="E12" s="23">
        <v>0</v>
      </c>
      <c r="F12" s="24">
        <f t="shared" si="6"/>
        <v>4</v>
      </c>
      <c r="G12" s="23">
        <v>12</v>
      </c>
      <c r="H12" s="23">
        <v>0</v>
      </c>
      <c r="I12" s="24">
        <f t="shared" si="7"/>
        <v>12</v>
      </c>
      <c r="J12" s="24">
        <f t="shared" si="8"/>
        <v>16</v>
      </c>
      <c r="K12" s="23">
        <v>60</v>
      </c>
      <c r="L12" s="23">
        <v>0</v>
      </c>
      <c r="M12" s="24">
        <f t="shared" si="9"/>
        <v>60</v>
      </c>
      <c r="N12" s="24">
        <f t="shared" si="4"/>
        <v>5000</v>
      </c>
      <c r="O12" s="24" t="str">
        <f t="shared" si="4"/>
        <v/>
      </c>
    </row>
    <row r="13" spans="1:15" x14ac:dyDescent="0.2">
      <c r="A13" s="34"/>
      <c r="B13" s="35" t="s">
        <v>23</v>
      </c>
      <c r="C13" s="35"/>
      <c r="D13" s="23">
        <v>15</v>
      </c>
      <c r="E13" s="23">
        <v>0</v>
      </c>
      <c r="F13" s="24">
        <f t="shared" si="6"/>
        <v>15</v>
      </c>
      <c r="G13" s="23">
        <v>25</v>
      </c>
      <c r="H13" s="23">
        <v>0</v>
      </c>
      <c r="I13" s="24">
        <f t="shared" si="7"/>
        <v>25</v>
      </c>
      <c r="J13" s="24">
        <f t="shared" si="8"/>
        <v>40</v>
      </c>
      <c r="K13" s="23">
        <v>200</v>
      </c>
      <c r="L13" s="23">
        <v>0</v>
      </c>
      <c r="M13" s="24">
        <f t="shared" si="9"/>
        <v>200</v>
      </c>
      <c r="N13" s="24">
        <f t="shared" si="4"/>
        <v>8000</v>
      </c>
      <c r="O13" s="24" t="str">
        <f t="shared" si="4"/>
        <v/>
      </c>
    </row>
    <row r="14" spans="1:15" x14ac:dyDescent="0.2">
      <c r="A14" s="34"/>
      <c r="B14" s="35" t="s">
        <v>24</v>
      </c>
      <c r="C14" s="35"/>
      <c r="D14" s="23"/>
      <c r="E14" s="23"/>
      <c r="F14" s="24">
        <f t="shared" si="6"/>
        <v>0</v>
      </c>
      <c r="G14" s="23"/>
      <c r="H14" s="23"/>
      <c r="I14" s="24">
        <f t="shared" si="7"/>
        <v>0</v>
      </c>
      <c r="J14" s="24">
        <f t="shared" si="8"/>
        <v>0</v>
      </c>
      <c r="K14" s="23"/>
      <c r="L14" s="23"/>
      <c r="M14" s="24">
        <f t="shared" si="9"/>
        <v>0</v>
      </c>
      <c r="N14" s="24" t="str">
        <f t="shared" si="4"/>
        <v/>
      </c>
      <c r="O14" s="24" t="str">
        <f t="shared" si="4"/>
        <v/>
      </c>
    </row>
    <row r="15" spans="1:15" x14ac:dyDescent="0.2">
      <c r="A15" s="34"/>
      <c r="B15" s="37" t="s">
        <v>25</v>
      </c>
      <c r="C15" s="37"/>
      <c r="D15" s="23">
        <v>30</v>
      </c>
      <c r="E15" s="23">
        <v>0</v>
      </c>
      <c r="F15" s="24">
        <f t="shared" si="6"/>
        <v>30</v>
      </c>
      <c r="G15" s="23">
        <v>90</v>
      </c>
      <c r="H15" s="23">
        <v>0</v>
      </c>
      <c r="I15" s="24">
        <f t="shared" si="7"/>
        <v>90</v>
      </c>
      <c r="J15" s="24">
        <f t="shared" si="8"/>
        <v>120</v>
      </c>
      <c r="K15" s="23">
        <v>315</v>
      </c>
      <c r="L15" s="23">
        <v>0</v>
      </c>
      <c r="M15" s="24">
        <f t="shared" si="9"/>
        <v>315</v>
      </c>
      <c r="N15" s="24">
        <f t="shared" si="4"/>
        <v>3500</v>
      </c>
      <c r="O15" s="24" t="str">
        <f t="shared" si="4"/>
        <v/>
      </c>
    </row>
    <row r="16" spans="1:15" x14ac:dyDescent="0.2">
      <c r="A16" s="34"/>
      <c r="B16" s="35" t="s">
        <v>26</v>
      </c>
      <c r="C16" s="35"/>
      <c r="D16" s="23">
        <v>5</v>
      </c>
      <c r="E16" s="23">
        <v>0</v>
      </c>
      <c r="F16" s="24">
        <f t="shared" si="6"/>
        <v>5</v>
      </c>
      <c r="G16" s="23">
        <v>10</v>
      </c>
      <c r="H16" s="23">
        <v>0</v>
      </c>
      <c r="I16" s="24">
        <f t="shared" si="7"/>
        <v>10</v>
      </c>
      <c r="J16" s="24">
        <f t="shared" si="8"/>
        <v>15</v>
      </c>
      <c r="K16" s="23">
        <v>60</v>
      </c>
      <c r="L16" s="23">
        <v>0</v>
      </c>
      <c r="M16" s="24">
        <f t="shared" si="9"/>
        <v>60</v>
      </c>
      <c r="N16" s="24">
        <f t="shared" si="4"/>
        <v>6000</v>
      </c>
      <c r="O16" s="24" t="str">
        <f t="shared" si="4"/>
        <v/>
      </c>
    </row>
    <row r="17" spans="1:15" x14ac:dyDescent="0.2">
      <c r="A17" s="34"/>
      <c r="B17" s="35" t="s">
        <v>27</v>
      </c>
      <c r="C17" s="35"/>
      <c r="D17" s="23"/>
      <c r="E17" s="23"/>
      <c r="F17" s="24">
        <f t="shared" si="6"/>
        <v>0</v>
      </c>
      <c r="G17" s="23"/>
      <c r="H17" s="23"/>
      <c r="I17" s="24">
        <f t="shared" si="7"/>
        <v>0</v>
      </c>
      <c r="J17" s="24">
        <f t="shared" si="8"/>
        <v>0</v>
      </c>
      <c r="K17" s="23"/>
      <c r="L17" s="23"/>
      <c r="M17" s="24">
        <f t="shared" si="9"/>
        <v>0</v>
      </c>
      <c r="N17" s="24" t="str">
        <f t="shared" si="4"/>
        <v/>
      </c>
      <c r="O17" s="24" t="str">
        <f t="shared" si="4"/>
        <v/>
      </c>
    </row>
    <row r="18" spans="1:15" x14ac:dyDescent="0.2">
      <c r="A18" s="34"/>
      <c r="B18" s="35" t="s">
        <v>28</v>
      </c>
      <c r="C18" s="35"/>
      <c r="D18" s="23"/>
      <c r="E18" s="23"/>
      <c r="F18" s="24">
        <f t="shared" si="6"/>
        <v>0</v>
      </c>
      <c r="G18" s="23"/>
      <c r="H18" s="23"/>
      <c r="I18" s="24">
        <f t="shared" si="7"/>
        <v>0</v>
      </c>
      <c r="J18" s="24">
        <f t="shared" si="8"/>
        <v>0</v>
      </c>
      <c r="K18" s="23"/>
      <c r="L18" s="23"/>
      <c r="M18" s="24">
        <f t="shared" si="9"/>
        <v>0</v>
      </c>
      <c r="N18" s="24" t="str">
        <f t="shared" si="4"/>
        <v/>
      </c>
      <c r="O18" s="24" t="str">
        <f t="shared" si="4"/>
        <v/>
      </c>
    </row>
    <row r="19" spans="1:15" x14ac:dyDescent="0.2">
      <c r="A19" s="34"/>
      <c r="B19" s="36" t="s">
        <v>29</v>
      </c>
      <c r="C19" s="36"/>
      <c r="D19" s="26">
        <f>SUM(D9:D18)</f>
        <v>76</v>
      </c>
      <c r="E19" s="26">
        <f t="shared" ref="E19:M19" si="10">SUM(E9:E18)</f>
        <v>0</v>
      </c>
      <c r="F19" s="26">
        <f t="shared" si="10"/>
        <v>76</v>
      </c>
      <c r="G19" s="26">
        <f t="shared" si="10"/>
        <v>182</v>
      </c>
      <c r="H19" s="26">
        <f t="shared" si="10"/>
        <v>0</v>
      </c>
      <c r="I19" s="26">
        <f t="shared" si="10"/>
        <v>182</v>
      </c>
      <c r="J19" s="26">
        <f t="shared" si="10"/>
        <v>258</v>
      </c>
      <c r="K19" s="26">
        <f t="shared" si="10"/>
        <v>830</v>
      </c>
      <c r="L19" s="26">
        <f t="shared" si="10"/>
        <v>0</v>
      </c>
      <c r="M19" s="26">
        <f t="shared" si="10"/>
        <v>830</v>
      </c>
      <c r="N19" s="25">
        <f t="shared" si="4"/>
        <v>4560.4399999999996</v>
      </c>
      <c r="O19" s="25" t="str">
        <f t="shared" si="4"/>
        <v/>
      </c>
    </row>
    <row r="20" spans="1:15" x14ac:dyDescent="0.2">
      <c r="A20" s="34" t="s">
        <v>30</v>
      </c>
      <c r="B20" s="35" t="s">
        <v>31</v>
      </c>
      <c r="C20" s="35"/>
      <c r="D20" s="23">
        <v>4</v>
      </c>
      <c r="E20" s="23">
        <v>5</v>
      </c>
      <c r="F20" s="24">
        <f t="shared" ref="F20:F24" si="11">D20+E20</f>
        <v>9</v>
      </c>
      <c r="G20" s="23">
        <v>30</v>
      </c>
      <c r="H20" s="23">
        <v>25</v>
      </c>
      <c r="I20" s="24">
        <f t="shared" ref="I20:I24" si="12">G20+H20</f>
        <v>55</v>
      </c>
      <c r="J20" s="24">
        <f t="shared" ref="J20:J24" si="13">I20+F20</f>
        <v>64</v>
      </c>
      <c r="K20" s="23">
        <v>240</v>
      </c>
      <c r="L20" s="23">
        <v>75</v>
      </c>
      <c r="M20" s="24">
        <f t="shared" ref="M20:M24" si="14">K20+L20</f>
        <v>315</v>
      </c>
      <c r="N20" s="24">
        <f t="shared" si="4"/>
        <v>8000</v>
      </c>
      <c r="O20" s="24">
        <f t="shared" si="4"/>
        <v>3000</v>
      </c>
    </row>
    <row r="21" spans="1:15" x14ac:dyDescent="0.2">
      <c r="A21" s="34"/>
      <c r="B21" s="35" t="s">
        <v>32</v>
      </c>
      <c r="C21" s="35"/>
      <c r="D21" s="23">
        <v>1</v>
      </c>
      <c r="E21" s="23">
        <v>0</v>
      </c>
      <c r="F21" s="24">
        <f t="shared" si="11"/>
        <v>1</v>
      </c>
      <c r="G21" s="23">
        <v>3</v>
      </c>
      <c r="H21" s="23">
        <v>0</v>
      </c>
      <c r="I21" s="24">
        <f t="shared" si="12"/>
        <v>3</v>
      </c>
      <c r="J21" s="24">
        <f t="shared" si="13"/>
        <v>4</v>
      </c>
      <c r="K21" s="23">
        <v>15</v>
      </c>
      <c r="L21" s="23">
        <v>0</v>
      </c>
      <c r="M21" s="24">
        <f t="shared" si="14"/>
        <v>15</v>
      </c>
      <c r="N21" s="24">
        <f t="shared" si="4"/>
        <v>5000</v>
      </c>
      <c r="O21" s="24" t="str">
        <f t="shared" si="4"/>
        <v/>
      </c>
    </row>
    <row r="22" spans="1:15" x14ac:dyDescent="0.2">
      <c r="A22" s="34"/>
      <c r="B22" s="35" t="s">
        <v>33</v>
      </c>
      <c r="C22" s="35"/>
      <c r="D22" s="23">
        <v>3</v>
      </c>
      <c r="E22" s="23">
        <v>0</v>
      </c>
      <c r="F22" s="24">
        <f t="shared" si="11"/>
        <v>3</v>
      </c>
      <c r="G22" s="23">
        <v>10</v>
      </c>
      <c r="H22" s="23">
        <v>0</v>
      </c>
      <c r="I22" s="24">
        <f t="shared" si="12"/>
        <v>10</v>
      </c>
      <c r="J22" s="24">
        <f t="shared" si="13"/>
        <v>13</v>
      </c>
      <c r="K22" s="23">
        <v>150</v>
      </c>
      <c r="L22" s="23">
        <v>0</v>
      </c>
      <c r="M22" s="24">
        <f t="shared" si="14"/>
        <v>150</v>
      </c>
      <c r="N22" s="24">
        <f t="shared" si="4"/>
        <v>15000</v>
      </c>
      <c r="O22" s="24" t="str">
        <f t="shared" si="4"/>
        <v/>
      </c>
    </row>
    <row r="23" spans="1:15" x14ac:dyDescent="0.2">
      <c r="A23" s="34"/>
      <c r="B23" s="35" t="s">
        <v>34</v>
      </c>
      <c r="C23" s="35"/>
      <c r="D23" s="23"/>
      <c r="E23" s="23"/>
      <c r="F23" s="24">
        <f t="shared" si="11"/>
        <v>0</v>
      </c>
      <c r="G23" s="23"/>
      <c r="H23" s="23"/>
      <c r="I23" s="24">
        <f t="shared" si="12"/>
        <v>0</v>
      </c>
      <c r="J23" s="24">
        <f t="shared" si="13"/>
        <v>0</v>
      </c>
      <c r="K23" s="23"/>
      <c r="L23" s="23"/>
      <c r="M23" s="24">
        <f t="shared" si="14"/>
        <v>0</v>
      </c>
      <c r="N23" s="24" t="str">
        <f t="shared" si="4"/>
        <v/>
      </c>
      <c r="O23" s="24" t="str">
        <f t="shared" si="4"/>
        <v/>
      </c>
    </row>
    <row r="24" spans="1:15" x14ac:dyDescent="0.2">
      <c r="A24" s="34"/>
      <c r="B24" s="35" t="s">
        <v>35</v>
      </c>
      <c r="C24" s="35"/>
      <c r="D24" s="23"/>
      <c r="E24" s="23"/>
      <c r="F24" s="24">
        <f t="shared" si="11"/>
        <v>0</v>
      </c>
      <c r="G24" s="23"/>
      <c r="H24" s="23"/>
      <c r="I24" s="24">
        <f t="shared" si="12"/>
        <v>0</v>
      </c>
      <c r="J24" s="24">
        <f t="shared" si="13"/>
        <v>0</v>
      </c>
      <c r="K24" s="23"/>
      <c r="L24" s="23"/>
      <c r="M24" s="24">
        <f t="shared" si="14"/>
        <v>0</v>
      </c>
      <c r="N24" s="24" t="str">
        <f t="shared" si="4"/>
        <v/>
      </c>
      <c r="O24" s="24" t="str">
        <f t="shared" si="4"/>
        <v/>
      </c>
    </row>
    <row r="25" spans="1:15" x14ac:dyDescent="0.2">
      <c r="A25" s="34"/>
      <c r="B25" s="36" t="s">
        <v>36</v>
      </c>
      <c r="C25" s="36"/>
      <c r="D25" s="26">
        <f>SUM(D20:D24)</f>
        <v>8</v>
      </c>
      <c r="E25" s="26">
        <f t="shared" ref="E25:M25" si="15">SUM(E20:E24)</f>
        <v>5</v>
      </c>
      <c r="F25" s="26">
        <f t="shared" si="15"/>
        <v>13</v>
      </c>
      <c r="G25" s="26">
        <f t="shared" si="15"/>
        <v>43</v>
      </c>
      <c r="H25" s="26">
        <f t="shared" si="15"/>
        <v>25</v>
      </c>
      <c r="I25" s="26">
        <f t="shared" si="15"/>
        <v>68</v>
      </c>
      <c r="J25" s="26">
        <f t="shared" si="15"/>
        <v>81</v>
      </c>
      <c r="K25" s="26">
        <f t="shared" si="15"/>
        <v>405</v>
      </c>
      <c r="L25" s="26">
        <f t="shared" si="15"/>
        <v>75</v>
      </c>
      <c r="M25" s="26">
        <f t="shared" si="15"/>
        <v>480</v>
      </c>
      <c r="N25" s="25">
        <f t="shared" si="4"/>
        <v>9418.6</v>
      </c>
      <c r="O25" s="25">
        <f t="shared" si="4"/>
        <v>3000</v>
      </c>
    </row>
    <row r="26" spans="1:15" x14ac:dyDescent="0.2">
      <c r="A26" s="34" t="s">
        <v>37</v>
      </c>
      <c r="B26" s="35" t="s">
        <v>38</v>
      </c>
      <c r="C26" s="35"/>
      <c r="D26" s="23">
        <v>0</v>
      </c>
      <c r="E26" s="23">
        <v>0</v>
      </c>
      <c r="F26" s="24">
        <f t="shared" ref="F26:F32" si="16">D26+E26</f>
        <v>0</v>
      </c>
      <c r="G26" s="23">
        <v>0</v>
      </c>
      <c r="H26" s="23">
        <v>0</v>
      </c>
      <c r="I26" s="24">
        <f t="shared" ref="I26:I32" si="17">G26+H26</f>
        <v>0</v>
      </c>
      <c r="J26" s="24">
        <f t="shared" ref="J26:J32" si="18">I26+F26</f>
        <v>0</v>
      </c>
      <c r="K26" s="23">
        <v>0</v>
      </c>
      <c r="L26" s="23">
        <v>0</v>
      </c>
      <c r="M26" s="24">
        <f t="shared" ref="M26:M32" si="19">K26+L26</f>
        <v>0</v>
      </c>
      <c r="N26" s="24" t="str">
        <f t="shared" si="4"/>
        <v/>
      </c>
      <c r="O26" s="24" t="str">
        <f t="shared" si="4"/>
        <v/>
      </c>
    </row>
    <row r="27" spans="1:15" x14ac:dyDescent="0.2">
      <c r="A27" s="34"/>
      <c r="B27" s="37" t="s">
        <v>39</v>
      </c>
      <c r="C27" s="37"/>
      <c r="D27" s="23">
        <v>15</v>
      </c>
      <c r="E27" s="23">
        <v>70</v>
      </c>
      <c r="F27" s="24">
        <f t="shared" si="16"/>
        <v>85</v>
      </c>
      <c r="G27" s="23">
        <v>27</v>
      </c>
      <c r="H27" s="23">
        <v>4</v>
      </c>
      <c r="I27" s="24">
        <f t="shared" si="17"/>
        <v>31</v>
      </c>
      <c r="J27" s="24">
        <f t="shared" si="18"/>
        <v>116</v>
      </c>
      <c r="K27" s="23">
        <v>27</v>
      </c>
      <c r="L27" s="23">
        <v>2</v>
      </c>
      <c r="M27" s="24">
        <f t="shared" si="19"/>
        <v>29</v>
      </c>
      <c r="N27" s="24">
        <f t="shared" si="4"/>
        <v>1000</v>
      </c>
      <c r="O27" s="24">
        <f t="shared" si="4"/>
        <v>500</v>
      </c>
    </row>
    <row r="28" spans="1:15" x14ac:dyDescent="0.2">
      <c r="A28" s="34"/>
      <c r="B28" s="35" t="s">
        <v>40</v>
      </c>
      <c r="C28" s="35"/>
      <c r="D28" s="23">
        <v>10</v>
      </c>
      <c r="E28" s="23">
        <v>0</v>
      </c>
      <c r="F28" s="24">
        <f t="shared" si="16"/>
        <v>10</v>
      </c>
      <c r="G28" s="23">
        <v>50</v>
      </c>
      <c r="H28" s="23">
        <v>0</v>
      </c>
      <c r="I28" s="24">
        <f t="shared" si="17"/>
        <v>50</v>
      </c>
      <c r="J28" s="24">
        <f t="shared" si="18"/>
        <v>60</v>
      </c>
      <c r="K28" s="23">
        <v>50</v>
      </c>
      <c r="L28" s="23">
        <v>0</v>
      </c>
      <c r="M28" s="24">
        <f t="shared" si="19"/>
        <v>50</v>
      </c>
      <c r="N28" s="24">
        <f t="shared" si="4"/>
        <v>1000</v>
      </c>
      <c r="O28" s="24" t="str">
        <f t="shared" si="4"/>
        <v/>
      </c>
    </row>
    <row r="29" spans="1:15" x14ac:dyDescent="0.2">
      <c r="A29" s="34"/>
      <c r="B29" s="35" t="s">
        <v>41</v>
      </c>
      <c r="C29" s="35"/>
      <c r="D29" s="23"/>
      <c r="E29" s="23"/>
      <c r="F29" s="24">
        <f t="shared" si="16"/>
        <v>0</v>
      </c>
      <c r="G29" s="23"/>
      <c r="H29" s="23"/>
      <c r="I29" s="24">
        <f t="shared" si="17"/>
        <v>0</v>
      </c>
      <c r="J29" s="24">
        <f t="shared" si="18"/>
        <v>0</v>
      </c>
      <c r="K29" s="23"/>
      <c r="L29" s="23"/>
      <c r="M29" s="24">
        <f t="shared" si="19"/>
        <v>0</v>
      </c>
      <c r="N29" s="24" t="str">
        <f t="shared" si="4"/>
        <v/>
      </c>
      <c r="O29" s="24" t="str">
        <f t="shared" si="4"/>
        <v/>
      </c>
    </row>
    <row r="30" spans="1:15" x14ac:dyDescent="0.2">
      <c r="A30" s="34"/>
      <c r="B30" s="35" t="s">
        <v>42</v>
      </c>
      <c r="C30" s="35"/>
      <c r="D30" s="23">
        <v>5</v>
      </c>
      <c r="E30" s="23">
        <v>0</v>
      </c>
      <c r="F30" s="24">
        <f t="shared" si="16"/>
        <v>5</v>
      </c>
      <c r="G30" s="23">
        <v>5</v>
      </c>
      <c r="H30" s="23">
        <v>0</v>
      </c>
      <c r="I30" s="24">
        <f t="shared" si="17"/>
        <v>5</v>
      </c>
      <c r="J30" s="24">
        <f t="shared" si="18"/>
        <v>10</v>
      </c>
      <c r="K30" s="23">
        <v>20</v>
      </c>
      <c r="L30" s="23">
        <v>0</v>
      </c>
      <c r="M30" s="24">
        <f t="shared" si="19"/>
        <v>20</v>
      </c>
      <c r="N30" s="24">
        <f t="shared" si="4"/>
        <v>4000</v>
      </c>
      <c r="O30" s="24" t="str">
        <f t="shared" si="4"/>
        <v/>
      </c>
    </row>
    <row r="31" spans="1:15" x14ac:dyDescent="0.2">
      <c r="A31" s="34"/>
      <c r="B31" s="35" t="s">
        <v>43</v>
      </c>
      <c r="C31" s="35"/>
      <c r="D31" s="23"/>
      <c r="E31" s="23"/>
      <c r="F31" s="24">
        <f t="shared" si="16"/>
        <v>0</v>
      </c>
      <c r="G31" s="23"/>
      <c r="H31" s="23"/>
      <c r="I31" s="24">
        <f t="shared" si="17"/>
        <v>0</v>
      </c>
      <c r="J31" s="24">
        <f t="shared" si="18"/>
        <v>0</v>
      </c>
      <c r="K31" s="23"/>
      <c r="L31" s="23"/>
      <c r="M31" s="24">
        <f t="shared" si="19"/>
        <v>0</v>
      </c>
      <c r="N31" s="24" t="str">
        <f t="shared" si="4"/>
        <v/>
      </c>
      <c r="O31" s="24" t="str">
        <f t="shared" si="4"/>
        <v/>
      </c>
    </row>
    <row r="32" spans="1:15" x14ac:dyDescent="0.2">
      <c r="A32" s="34"/>
      <c r="B32" s="35" t="s">
        <v>44</v>
      </c>
      <c r="C32" s="35"/>
      <c r="D32" s="23"/>
      <c r="E32" s="23"/>
      <c r="F32" s="24">
        <f t="shared" si="16"/>
        <v>0</v>
      </c>
      <c r="G32" s="23"/>
      <c r="H32" s="23"/>
      <c r="I32" s="24">
        <f t="shared" si="17"/>
        <v>0</v>
      </c>
      <c r="J32" s="24">
        <f t="shared" si="18"/>
        <v>0</v>
      </c>
      <c r="K32" s="23"/>
      <c r="L32" s="23"/>
      <c r="M32" s="24">
        <f t="shared" si="19"/>
        <v>0</v>
      </c>
      <c r="N32" s="24" t="str">
        <f t="shared" si="4"/>
        <v/>
      </c>
      <c r="O32" s="24" t="str">
        <f t="shared" si="4"/>
        <v/>
      </c>
    </row>
    <row r="33" spans="1:15" x14ac:dyDescent="0.2">
      <c r="A33" s="34"/>
      <c r="B33" s="36" t="s">
        <v>45</v>
      </c>
      <c r="C33" s="36"/>
      <c r="D33" s="26">
        <f>SUM(D26:D32)</f>
        <v>30</v>
      </c>
      <c r="E33" s="26">
        <f t="shared" ref="E33:M33" si="20">SUM(E26:E32)</f>
        <v>70</v>
      </c>
      <c r="F33" s="26">
        <f t="shared" si="20"/>
        <v>100</v>
      </c>
      <c r="G33" s="26">
        <f t="shared" si="20"/>
        <v>82</v>
      </c>
      <c r="H33" s="26">
        <f t="shared" si="20"/>
        <v>4</v>
      </c>
      <c r="I33" s="26">
        <f t="shared" si="20"/>
        <v>86</v>
      </c>
      <c r="J33" s="26">
        <f t="shared" si="20"/>
        <v>186</v>
      </c>
      <c r="K33" s="26">
        <f t="shared" si="20"/>
        <v>97</v>
      </c>
      <c r="L33" s="26">
        <f t="shared" si="20"/>
        <v>2</v>
      </c>
      <c r="M33" s="26">
        <f t="shared" si="20"/>
        <v>99</v>
      </c>
      <c r="N33" s="25">
        <f t="shared" si="4"/>
        <v>1182.93</v>
      </c>
      <c r="O33" s="25">
        <f t="shared" si="4"/>
        <v>500</v>
      </c>
    </row>
    <row r="34" spans="1:15" x14ac:dyDescent="0.2">
      <c r="A34" s="34" t="s">
        <v>46</v>
      </c>
      <c r="B34" s="35" t="s">
        <v>47</v>
      </c>
      <c r="C34" s="35"/>
      <c r="D34" s="23">
        <v>1</v>
      </c>
      <c r="E34" s="23">
        <v>2</v>
      </c>
      <c r="F34" s="24">
        <f t="shared" ref="F34:F40" si="21">D34+E34</f>
        <v>3</v>
      </c>
      <c r="G34" s="23">
        <v>1</v>
      </c>
      <c r="H34" s="23">
        <v>0</v>
      </c>
      <c r="I34" s="24">
        <f t="shared" ref="I34:I40" si="22">G34+H34</f>
        <v>1</v>
      </c>
      <c r="J34" s="24">
        <f t="shared" ref="J34:J40" si="23">I34+F34</f>
        <v>4</v>
      </c>
      <c r="K34" s="23">
        <v>3</v>
      </c>
      <c r="L34" s="23">
        <v>0</v>
      </c>
      <c r="M34" s="24">
        <f t="shared" ref="M34:M40" si="24">K34+L34</f>
        <v>3</v>
      </c>
      <c r="N34" s="24">
        <f t="shared" si="4"/>
        <v>3000</v>
      </c>
      <c r="O34" s="24" t="str">
        <f t="shared" si="4"/>
        <v/>
      </c>
    </row>
    <row r="35" spans="1:15" x14ac:dyDescent="0.2">
      <c r="A35" s="34"/>
      <c r="B35" s="35" t="s">
        <v>48</v>
      </c>
      <c r="C35" s="35"/>
      <c r="D35" s="23"/>
      <c r="E35" s="23"/>
      <c r="F35" s="24">
        <f t="shared" si="21"/>
        <v>0</v>
      </c>
      <c r="G35" s="23"/>
      <c r="H35" s="23"/>
      <c r="I35" s="24">
        <f t="shared" si="22"/>
        <v>0</v>
      </c>
      <c r="J35" s="24">
        <f t="shared" si="23"/>
        <v>0</v>
      </c>
      <c r="K35" s="23"/>
      <c r="L35" s="23"/>
      <c r="M35" s="24">
        <f t="shared" si="24"/>
        <v>0</v>
      </c>
      <c r="N35" s="24" t="str">
        <f t="shared" si="4"/>
        <v/>
      </c>
      <c r="O35" s="24" t="str">
        <f t="shared" si="4"/>
        <v/>
      </c>
    </row>
    <row r="36" spans="1:15" x14ac:dyDescent="0.2">
      <c r="A36" s="34"/>
      <c r="B36" s="35" t="s">
        <v>49</v>
      </c>
      <c r="C36" s="35"/>
      <c r="D36" s="23">
        <v>1</v>
      </c>
      <c r="E36" s="23">
        <v>0</v>
      </c>
      <c r="F36" s="24">
        <f t="shared" si="21"/>
        <v>1</v>
      </c>
      <c r="G36" s="23">
        <v>1</v>
      </c>
      <c r="H36" s="23">
        <v>0</v>
      </c>
      <c r="I36" s="24">
        <f t="shared" si="22"/>
        <v>1</v>
      </c>
      <c r="J36" s="24">
        <f t="shared" si="23"/>
        <v>2</v>
      </c>
      <c r="K36" s="23">
        <v>2</v>
      </c>
      <c r="L36" s="23">
        <v>0</v>
      </c>
      <c r="M36" s="24">
        <f t="shared" si="24"/>
        <v>2</v>
      </c>
      <c r="N36" s="24">
        <f t="shared" si="4"/>
        <v>2000</v>
      </c>
      <c r="O36" s="24" t="str">
        <f t="shared" si="4"/>
        <v/>
      </c>
    </row>
    <row r="37" spans="1:15" x14ac:dyDescent="0.2">
      <c r="A37" s="34"/>
      <c r="B37" s="35" t="s">
        <v>50</v>
      </c>
      <c r="C37" s="35"/>
      <c r="D37" s="23"/>
      <c r="E37" s="23"/>
      <c r="F37" s="24">
        <f t="shared" si="21"/>
        <v>0</v>
      </c>
      <c r="G37" s="23"/>
      <c r="H37" s="23"/>
      <c r="I37" s="24">
        <f t="shared" si="22"/>
        <v>0</v>
      </c>
      <c r="J37" s="24">
        <f t="shared" si="23"/>
        <v>0</v>
      </c>
      <c r="K37" s="23"/>
      <c r="L37" s="23"/>
      <c r="M37" s="24">
        <f t="shared" si="24"/>
        <v>0</v>
      </c>
      <c r="N37" s="24" t="str">
        <f t="shared" si="4"/>
        <v/>
      </c>
      <c r="O37" s="24" t="str">
        <f t="shared" si="4"/>
        <v/>
      </c>
    </row>
    <row r="38" spans="1:15" x14ac:dyDescent="0.2">
      <c r="A38" s="34"/>
      <c r="B38" s="35" t="s">
        <v>51</v>
      </c>
      <c r="C38" s="35"/>
      <c r="D38" s="23"/>
      <c r="E38" s="23"/>
      <c r="F38" s="24">
        <f t="shared" si="21"/>
        <v>0</v>
      </c>
      <c r="G38" s="23"/>
      <c r="H38" s="23"/>
      <c r="I38" s="24">
        <f t="shared" si="22"/>
        <v>0</v>
      </c>
      <c r="J38" s="24">
        <f t="shared" si="23"/>
        <v>0</v>
      </c>
      <c r="K38" s="23"/>
      <c r="L38" s="23"/>
      <c r="M38" s="24">
        <f t="shared" si="24"/>
        <v>0</v>
      </c>
      <c r="N38" s="24" t="str">
        <f t="shared" si="4"/>
        <v/>
      </c>
      <c r="O38" s="24" t="str">
        <f t="shared" si="4"/>
        <v/>
      </c>
    </row>
    <row r="39" spans="1:15" x14ac:dyDescent="0.2">
      <c r="A39" s="34"/>
      <c r="B39" s="35" t="s">
        <v>52</v>
      </c>
      <c r="C39" s="35"/>
      <c r="D39" s="23"/>
      <c r="E39" s="23"/>
      <c r="F39" s="24">
        <f t="shared" si="21"/>
        <v>0</v>
      </c>
      <c r="G39" s="23"/>
      <c r="H39" s="23"/>
      <c r="I39" s="24">
        <f t="shared" si="22"/>
        <v>0</v>
      </c>
      <c r="J39" s="24">
        <f t="shared" si="23"/>
        <v>0</v>
      </c>
      <c r="K39" s="23"/>
      <c r="L39" s="23"/>
      <c r="M39" s="24">
        <f t="shared" si="24"/>
        <v>0</v>
      </c>
      <c r="N39" s="24" t="str">
        <f t="shared" si="4"/>
        <v/>
      </c>
      <c r="O39" s="24" t="str">
        <f t="shared" si="4"/>
        <v/>
      </c>
    </row>
    <row r="40" spans="1:15" x14ac:dyDescent="0.2">
      <c r="A40" s="34"/>
      <c r="B40" s="35" t="s">
        <v>53</v>
      </c>
      <c r="C40" s="35"/>
      <c r="D40" s="23"/>
      <c r="E40" s="23"/>
      <c r="F40" s="24">
        <f t="shared" si="21"/>
        <v>0</v>
      </c>
      <c r="G40" s="23"/>
      <c r="H40" s="23"/>
      <c r="I40" s="24">
        <f t="shared" si="22"/>
        <v>0</v>
      </c>
      <c r="J40" s="24">
        <f t="shared" si="23"/>
        <v>0</v>
      </c>
      <c r="K40" s="23"/>
      <c r="L40" s="23"/>
      <c r="M40" s="24">
        <f t="shared" si="24"/>
        <v>0</v>
      </c>
      <c r="N40" s="24" t="str">
        <f t="shared" si="4"/>
        <v/>
      </c>
      <c r="O40" s="24" t="str">
        <f t="shared" si="4"/>
        <v/>
      </c>
    </row>
    <row r="41" spans="1:15" x14ac:dyDescent="0.2">
      <c r="A41" s="34"/>
      <c r="B41" s="36" t="s">
        <v>54</v>
      </c>
      <c r="C41" s="36"/>
      <c r="D41" s="26">
        <f>SUM(D34:D40)</f>
        <v>2</v>
      </c>
      <c r="E41" s="26">
        <f t="shared" ref="E41:M41" si="25">SUM(E34:E40)</f>
        <v>2</v>
      </c>
      <c r="F41" s="26">
        <f t="shared" si="25"/>
        <v>4</v>
      </c>
      <c r="G41" s="26">
        <f t="shared" si="25"/>
        <v>2</v>
      </c>
      <c r="H41" s="26">
        <f t="shared" si="25"/>
        <v>0</v>
      </c>
      <c r="I41" s="26">
        <f t="shared" si="25"/>
        <v>2</v>
      </c>
      <c r="J41" s="26">
        <f t="shared" si="25"/>
        <v>6</v>
      </c>
      <c r="K41" s="26">
        <f t="shared" si="25"/>
        <v>5</v>
      </c>
      <c r="L41" s="26">
        <f t="shared" si="25"/>
        <v>0</v>
      </c>
      <c r="M41" s="26">
        <f t="shared" si="25"/>
        <v>5</v>
      </c>
      <c r="N41" s="25">
        <f t="shared" si="4"/>
        <v>2500</v>
      </c>
      <c r="O41" s="25" t="str">
        <f t="shared" si="4"/>
        <v/>
      </c>
    </row>
    <row r="42" spans="1:15" x14ac:dyDescent="0.2">
      <c r="A42" s="34" t="s">
        <v>55</v>
      </c>
      <c r="B42" s="35" t="s">
        <v>56</v>
      </c>
      <c r="C42" s="35"/>
      <c r="D42" s="23"/>
      <c r="E42" s="23"/>
      <c r="F42" s="24">
        <f t="shared" ref="F42:F49" si="26">D42+E42</f>
        <v>0</v>
      </c>
      <c r="G42" s="23"/>
      <c r="H42" s="23"/>
      <c r="I42" s="24">
        <f t="shared" ref="I42:I49" si="27">G42+H42</f>
        <v>0</v>
      </c>
      <c r="J42" s="24">
        <f t="shared" ref="J42:J49" si="28">I42+F42</f>
        <v>0</v>
      </c>
      <c r="K42" s="23"/>
      <c r="L42" s="23"/>
      <c r="M42" s="24">
        <f t="shared" ref="M42:M49" si="29">K42+L42</f>
        <v>0</v>
      </c>
      <c r="N42" s="24" t="str">
        <f t="shared" si="4"/>
        <v/>
      </c>
      <c r="O42" s="24" t="str">
        <f t="shared" si="4"/>
        <v/>
      </c>
    </row>
    <row r="43" spans="1:15" x14ac:dyDescent="0.2">
      <c r="A43" s="34"/>
      <c r="B43" s="39" t="s">
        <v>57</v>
      </c>
      <c r="C43" s="31" t="s">
        <v>58</v>
      </c>
      <c r="D43" s="23"/>
      <c r="E43" s="23"/>
      <c r="F43" s="24">
        <f t="shared" si="26"/>
        <v>0</v>
      </c>
      <c r="G43" s="23"/>
      <c r="H43" s="23"/>
      <c r="I43" s="24">
        <f t="shared" si="27"/>
        <v>0</v>
      </c>
      <c r="J43" s="24">
        <f t="shared" si="28"/>
        <v>0</v>
      </c>
      <c r="K43" s="23"/>
      <c r="L43" s="23"/>
      <c r="M43" s="24">
        <f t="shared" si="29"/>
        <v>0</v>
      </c>
      <c r="N43" s="24" t="str">
        <f t="shared" si="4"/>
        <v/>
      </c>
      <c r="O43" s="24" t="str">
        <f t="shared" si="4"/>
        <v/>
      </c>
    </row>
    <row r="44" spans="1:15" x14ac:dyDescent="0.2">
      <c r="A44" s="34"/>
      <c r="B44" s="39"/>
      <c r="C44" s="31" t="s">
        <v>59</v>
      </c>
      <c r="D44" s="23"/>
      <c r="E44" s="23"/>
      <c r="F44" s="24">
        <f t="shared" si="26"/>
        <v>0</v>
      </c>
      <c r="G44" s="23"/>
      <c r="H44" s="23"/>
      <c r="I44" s="24">
        <f t="shared" si="27"/>
        <v>0</v>
      </c>
      <c r="J44" s="24">
        <f t="shared" si="28"/>
        <v>0</v>
      </c>
      <c r="K44" s="23"/>
      <c r="L44" s="23"/>
      <c r="M44" s="24">
        <f t="shared" si="29"/>
        <v>0</v>
      </c>
      <c r="N44" s="24" t="str">
        <f t="shared" si="4"/>
        <v/>
      </c>
      <c r="O44" s="24" t="str">
        <f t="shared" si="4"/>
        <v/>
      </c>
    </row>
    <row r="45" spans="1:15" x14ac:dyDescent="0.2">
      <c r="A45" s="34"/>
      <c r="B45" s="39"/>
      <c r="C45" s="31" t="s">
        <v>60</v>
      </c>
      <c r="D45" s="23"/>
      <c r="E45" s="23"/>
      <c r="F45" s="24">
        <f t="shared" si="26"/>
        <v>0</v>
      </c>
      <c r="G45" s="23"/>
      <c r="H45" s="23"/>
      <c r="I45" s="24">
        <f t="shared" si="27"/>
        <v>0</v>
      </c>
      <c r="J45" s="24">
        <f t="shared" si="28"/>
        <v>0</v>
      </c>
      <c r="K45" s="23"/>
      <c r="L45" s="23"/>
      <c r="M45" s="24">
        <f t="shared" si="29"/>
        <v>0</v>
      </c>
      <c r="N45" s="24" t="str">
        <f t="shared" si="4"/>
        <v/>
      </c>
      <c r="O45" s="24" t="str">
        <f t="shared" si="4"/>
        <v/>
      </c>
    </row>
    <row r="46" spans="1:15" x14ac:dyDescent="0.2">
      <c r="A46" s="34"/>
      <c r="B46" s="39"/>
      <c r="C46" s="31" t="s">
        <v>61</v>
      </c>
      <c r="D46" s="23"/>
      <c r="E46" s="23"/>
      <c r="F46" s="24">
        <f t="shared" si="26"/>
        <v>0</v>
      </c>
      <c r="G46" s="23"/>
      <c r="H46" s="23"/>
      <c r="I46" s="24">
        <f t="shared" si="27"/>
        <v>0</v>
      </c>
      <c r="J46" s="24">
        <f t="shared" si="28"/>
        <v>0</v>
      </c>
      <c r="K46" s="23"/>
      <c r="L46" s="23"/>
      <c r="M46" s="24">
        <f t="shared" si="29"/>
        <v>0</v>
      </c>
      <c r="N46" s="24" t="str">
        <f t="shared" si="4"/>
        <v/>
      </c>
      <c r="O46" s="24" t="str">
        <f t="shared" si="4"/>
        <v/>
      </c>
    </row>
    <row r="47" spans="1:15" x14ac:dyDescent="0.2">
      <c r="A47" s="34"/>
      <c r="B47" s="39"/>
      <c r="C47" s="31" t="s">
        <v>62</v>
      </c>
      <c r="D47" s="23"/>
      <c r="E47" s="23"/>
      <c r="F47" s="24">
        <f t="shared" si="26"/>
        <v>0</v>
      </c>
      <c r="G47" s="23"/>
      <c r="H47" s="23"/>
      <c r="I47" s="24">
        <f t="shared" si="27"/>
        <v>0</v>
      </c>
      <c r="J47" s="24">
        <f t="shared" si="28"/>
        <v>0</v>
      </c>
      <c r="K47" s="23"/>
      <c r="L47" s="23"/>
      <c r="M47" s="24">
        <f t="shared" si="29"/>
        <v>0</v>
      </c>
      <c r="N47" s="24" t="str">
        <f t="shared" si="4"/>
        <v/>
      </c>
      <c r="O47" s="24" t="str">
        <f t="shared" si="4"/>
        <v/>
      </c>
    </row>
    <row r="48" spans="1:15" x14ac:dyDescent="0.2">
      <c r="A48" s="34"/>
      <c r="B48" s="39"/>
      <c r="C48" s="31" t="s">
        <v>63</v>
      </c>
      <c r="D48" s="23"/>
      <c r="E48" s="23"/>
      <c r="F48" s="24">
        <f t="shared" si="26"/>
        <v>0</v>
      </c>
      <c r="G48" s="23"/>
      <c r="H48" s="23"/>
      <c r="I48" s="24">
        <f t="shared" si="27"/>
        <v>0</v>
      </c>
      <c r="J48" s="24">
        <f t="shared" si="28"/>
        <v>0</v>
      </c>
      <c r="K48" s="23"/>
      <c r="L48" s="23"/>
      <c r="M48" s="24">
        <f t="shared" si="29"/>
        <v>0</v>
      </c>
      <c r="N48" s="24" t="str">
        <f t="shared" si="4"/>
        <v/>
      </c>
      <c r="O48" s="24" t="str">
        <f t="shared" si="4"/>
        <v/>
      </c>
    </row>
    <row r="49" spans="1:15" x14ac:dyDescent="0.2">
      <c r="A49" s="34"/>
      <c r="B49" s="39"/>
      <c r="C49" s="31" t="s">
        <v>64</v>
      </c>
      <c r="D49" s="23"/>
      <c r="E49" s="23"/>
      <c r="F49" s="24">
        <f t="shared" si="26"/>
        <v>0</v>
      </c>
      <c r="G49" s="23"/>
      <c r="H49" s="23"/>
      <c r="I49" s="24">
        <f t="shared" si="27"/>
        <v>0</v>
      </c>
      <c r="J49" s="24">
        <f t="shared" si="28"/>
        <v>0</v>
      </c>
      <c r="K49" s="23"/>
      <c r="L49" s="23"/>
      <c r="M49" s="24">
        <f t="shared" si="29"/>
        <v>0</v>
      </c>
      <c r="N49" s="24" t="str">
        <f t="shared" si="4"/>
        <v/>
      </c>
      <c r="O49" s="24" t="str">
        <f t="shared" si="4"/>
        <v/>
      </c>
    </row>
    <row r="50" spans="1:15" x14ac:dyDescent="0.2">
      <c r="A50" s="34"/>
      <c r="B50" s="39"/>
      <c r="C50" s="32" t="s">
        <v>65</v>
      </c>
      <c r="D50" s="26">
        <f>SUM(D43:D49)</f>
        <v>0</v>
      </c>
      <c r="E50" s="26">
        <f t="shared" ref="E50:M50" si="30">SUM(E43:E49)</f>
        <v>0</v>
      </c>
      <c r="F50" s="26">
        <f t="shared" si="30"/>
        <v>0</v>
      </c>
      <c r="G50" s="26">
        <f t="shared" si="30"/>
        <v>0</v>
      </c>
      <c r="H50" s="26">
        <f t="shared" si="30"/>
        <v>0</v>
      </c>
      <c r="I50" s="26">
        <f t="shared" si="30"/>
        <v>0</v>
      </c>
      <c r="J50" s="26">
        <f t="shared" si="30"/>
        <v>0</v>
      </c>
      <c r="K50" s="26">
        <f t="shared" si="30"/>
        <v>0</v>
      </c>
      <c r="L50" s="26">
        <f t="shared" si="30"/>
        <v>0</v>
      </c>
      <c r="M50" s="26">
        <f t="shared" si="30"/>
        <v>0</v>
      </c>
      <c r="N50" s="25" t="str">
        <f t="shared" si="4"/>
        <v/>
      </c>
      <c r="O50" s="25" t="str">
        <f t="shared" si="4"/>
        <v/>
      </c>
    </row>
    <row r="51" spans="1:15" x14ac:dyDescent="0.2">
      <c r="A51" s="34"/>
      <c r="B51" s="35" t="s">
        <v>66</v>
      </c>
      <c r="C51" s="35"/>
      <c r="D51" s="23"/>
      <c r="E51" s="23"/>
      <c r="F51" s="24">
        <f t="shared" ref="F51:F57" si="31">D51+E51</f>
        <v>0</v>
      </c>
      <c r="G51" s="23"/>
      <c r="H51" s="23"/>
      <c r="I51" s="24">
        <f t="shared" ref="I51:I57" si="32">G51+H51</f>
        <v>0</v>
      </c>
      <c r="J51" s="24">
        <f t="shared" ref="J51:J57" si="33">I51+F51</f>
        <v>0</v>
      </c>
      <c r="K51" s="23"/>
      <c r="L51" s="23"/>
      <c r="M51" s="24">
        <f t="shared" ref="M51:M57" si="34">K51+L51</f>
        <v>0</v>
      </c>
      <c r="N51" s="24" t="str">
        <f t="shared" si="4"/>
        <v/>
      </c>
      <c r="O51" s="24" t="str">
        <f t="shared" si="4"/>
        <v/>
      </c>
    </row>
    <row r="52" spans="1:15" x14ac:dyDescent="0.2">
      <c r="A52" s="34"/>
      <c r="B52" s="35" t="s">
        <v>67</v>
      </c>
      <c r="C52" s="35"/>
      <c r="D52" s="23">
        <v>1</v>
      </c>
      <c r="E52" s="23">
        <v>0</v>
      </c>
      <c r="F52" s="24">
        <f t="shared" si="31"/>
        <v>1</v>
      </c>
      <c r="G52" s="23">
        <v>1</v>
      </c>
      <c r="H52" s="23">
        <v>0</v>
      </c>
      <c r="I52" s="24">
        <f t="shared" si="32"/>
        <v>1</v>
      </c>
      <c r="J52" s="24">
        <f t="shared" si="33"/>
        <v>2</v>
      </c>
      <c r="K52" s="23">
        <v>3</v>
      </c>
      <c r="L52" s="23">
        <v>0</v>
      </c>
      <c r="M52" s="24">
        <f t="shared" si="34"/>
        <v>3</v>
      </c>
      <c r="N52" s="24">
        <f t="shared" si="4"/>
        <v>3000</v>
      </c>
      <c r="O52" s="24" t="str">
        <f t="shared" si="4"/>
        <v/>
      </c>
    </row>
    <row r="53" spans="1:15" x14ac:dyDescent="0.2">
      <c r="A53" s="34"/>
      <c r="B53" s="35" t="s">
        <v>68</v>
      </c>
      <c r="C53" s="35"/>
      <c r="D53" s="23"/>
      <c r="E53" s="23"/>
      <c r="F53" s="24">
        <f t="shared" si="31"/>
        <v>0</v>
      </c>
      <c r="G53" s="23"/>
      <c r="H53" s="23"/>
      <c r="I53" s="24">
        <f t="shared" si="32"/>
        <v>0</v>
      </c>
      <c r="J53" s="24">
        <f t="shared" si="33"/>
        <v>0</v>
      </c>
      <c r="K53" s="23"/>
      <c r="L53" s="23"/>
      <c r="M53" s="24">
        <f t="shared" si="34"/>
        <v>0</v>
      </c>
      <c r="N53" s="24" t="str">
        <f t="shared" si="4"/>
        <v/>
      </c>
      <c r="O53" s="24" t="str">
        <f t="shared" si="4"/>
        <v/>
      </c>
    </row>
    <row r="54" spans="1:15" x14ac:dyDescent="0.2">
      <c r="A54" s="34"/>
      <c r="B54" s="35" t="s">
        <v>69</v>
      </c>
      <c r="C54" s="35"/>
      <c r="D54" s="23"/>
      <c r="E54" s="23"/>
      <c r="F54" s="24">
        <f t="shared" si="31"/>
        <v>0</v>
      </c>
      <c r="G54" s="23"/>
      <c r="H54" s="23"/>
      <c r="I54" s="24">
        <f t="shared" si="32"/>
        <v>0</v>
      </c>
      <c r="J54" s="24">
        <f t="shared" si="33"/>
        <v>0</v>
      </c>
      <c r="K54" s="23"/>
      <c r="L54" s="23"/>
      <c r="M54" s="24">
        <f t="shared" si="34"/>
        <v>0</v>
      </c>
      <c r="N54" s="24" t="str">
        <f t="shared" si="4"/>
        <v/>
      </c>
      <c r="O54" s="24" t="str">
        <f t="shared" si="4"/>
        <v/>
      </c>
    </row>
    <row r="55" spans="1:15" x14ac:dyDescent="0.2">
      <c r="A55" s="34"/>
      <c r="B55" s="35" t="s">
        <v>70</v>
      </c>
      <c r="C55" s="35"/>
      <c r="D55" s="23"/>
      <c r="E55" s="23"/>
      <c r="F55" s="24">
        <f t="shared" si="31"/>
        <v>0</v>
      </c>
      <c r="G55" s="23"/>
      <c r="H55" s="23"/>
      <c r="I55" s="24">
        <f t="shared" si="32"/>
        <v>0</v>
      </c>
      <c r="J55" s="24">
        <f t="shared" si="33"/>
        <v>0</v>
      </c>
      <c r="K55" s="23"/>
      <c r="L55" s="23"/>
      <c r="M55" s="24">
        <f t="shared" si="34"/>
        <v>0</v>
      </c>
      <c r="N55" s="24" t="str">
        <f t="shared" si="4"/>
        <v/>
      </c>
      <c r="O55" s="24" t="str">
        <f t="shared" si="4"/>
        <v/>
      </c>
    </row>
    <row r="56" spans="1:15" x14ac:dyDescent="0.2">
      <c r="A56" s="34"/>
      <c r="B56" s="35" t="s">
        <v>71</v>
      </c>
      <c r="C56" s="35"/>
      <c r="D56" s="23"/>
      <c r="E56" s="23"/>
      <c r="F56" s="24">
        <f t="shared" si="31"/>
        <v>0</v>
      </c>
      <c r="G56" s="23"/>
      <c r="H56" s="23"/>
      <c r="I56" s="24">
        <f t="shared" si="32"/>
        <v>0</v>
      </c>
      <c r="J56" s="24">
        <f t="shared" si="33"/>
        <v>0</v>
      </c>
      <c r="K56" s="23"/>
      <c r="L56" s="23"/>
      <c r="M56" s="24">
        <f t="shared" si="34"/>
        <v>0</v>
      </c>
      <c r="N56" s="24" t="str">
        <f t="shared" si="4"/>
        <v/>
      </c>
      <c r="O56" s="24" t="str">
        <f t="shared" si="4"/>
        <v/>
      </c>
    </row>
    <row r="57" spans="1:15" x14ac:dyDescent="0.2">
      <c r="A57" s="34"/>
      <c r="B57" s="35" t="s">
        <v>72</v>
      </c>
      <c r="C57" s="35"/>
      <c r="D57" s="23"/>
      <c r="E57" s="23"/>
      <c r="F57" s="24">
        <f t="shared" si="31"/>
        <v>0</v>
      </c>
      <c r="G57" s="23"/>
      <c r="H57" s="23"/>
      <c r="I57" s="24">
        <f t="shared" si="32"/>
        <v>0</v>
      </c>
      <c r="J57" s="24">
        <f t="shared" si="33"/>
        <v>0</v>
      </c>
      <c r="K57" s="23"/>
      <c r="L57" s="23"/>
      <c r="M57" s="24">
        <f t="shared" si="34"/>
        <v>0</v>
      </c>
      <c r="N57" s="24" t="str">
        <f t="shared" si="4"/>
        <v/>
      </c>
      <c r="O57" s="24" t="str">
        <f t="shared" si="4"/>
        <v/>
      </c>
    </row>
    <row r="58" spans="1:15" x14ac:dyDescent="0.2">
      <c r="A58" s="34"/>
      <c r="B58" s="36" t="s">
        <v>73</v>
      </c>
      <c r="C58" s="36"/>
      <c r="D58" s="26">
        <f>SUM(D42:D57)-D50</f>
        <v>1</v>
      </c>
      <c r="E58" s="26">
        <f t="shared" ref="E58:M58" si="35">SUM(E42:E57)-E50</f>
        <v>0</v>
      </c>
      <c r="F58" s="26">
        <f t="shared" si="35"/>
        <v>1</v>
      </c>
      <c r="G58" s="26">
        <f t="shared" si="35"/>
        <v>1</v>
      </c>
      <c r="H58" s="26">
        <f t="shared" si="35"/>
        <v>0</v>
      </c>
      <c r="I58" s="26">
        <f t="shared" si="35"/>
        <v>1</v>
      </c>
      <c r="J58" s="26">
        <f t="shared" si="35"/>
        <v>2</v>
      </c>
      <c r="K58" s="26">
        <f t="shared" si="35"/>
        <v>3</v>
      </c>
      <c r="L58" s="26">
        <f t="shared" si="35"/>
        <v>0</v>
      </c>
      <c r="M58" s="26">
        <f t="shared" si="35"/>
        <v>3</v>
      </c>
      <c r="N58" s="25">
        <f t="shared" si="4"/>
        <v>3000</v>
      </c>
      <c r="O58" s="25" t="str">
        <f t="shared" si="4"/>
        <v/>
      </c>
    </row>
    <row r="59" spans="1:15" x14ac:dyDescent="0.2">
      <c r="A59" s="34" t="s">
        <v>74</v>
      </c>
      <c r="B59" s="35" t="s">
        <v>75</v>
      </c>
      <c r="C59" s="35"/>
      <c r="D59" s="23"/>
      <c r="E59" s="23"/>
      <c r="F59" s="24">
        <f t="shared" ref="F59:F67" si="36">D59+E59</f>
        <v>0</v>
      </c>
      <c r="G59" s="23"/>
      <c r="H59" s="23"/>
      <c r="I59" s="24">
        <f t="shared" ref="I59:I67" si="37">G59+H59</f>
        <v>0</v>
      </c>
      <c r="J59" s="24">
        <f t="shared" ref="J59:J67" si="38">I59+F59</f>
        <v>0</v>
      </c>
      <c r="K59" s="23"/>
      <c r="L59" s="23"/>
      <c r="M59" s="24">
        <f t="shared" ref="M59:M67" si="39">K59+L59</f>
        <v>0</v>
      </c>
      <c r="N59" s="24" t="str">
        <f t="shared" si="4"/>
        <v/>
      </c>
      <c r="O59" s="24" t="str">
        <f t="shared" si="4"/>
        <v/>
      </c>
    </row>
    <row r="60" spans="1:15" x14ac:dyDescent="0.2">
      <c r="A60" s="34"/>
      <c r="B60" s="35" t="s">
        <v>76</v>
      </c>
      <c r="C60" s="35"/>
      <c r="D60" s="23"/>
      <c r="E60" s="23"/>
      <c r="F60" s="24">
        <f t="shared" si="36"/>
        <v>0</v>
      </c>
      <c r="G60" s="23"/>
      <c r="H60" s="23"/>
      <c r="I60" s="24">
        <f t="shared" si="37"/>
        <v>0</v>
      </c>
      <c r="J60" s="24">
        <f t="shared" si="38"/>
        <v>0</v>
      </c>
      <c r="K60" s="23"/>
      <c r="L60" s="23"/>
      <c r="M60" s="24">
        <f t="shared" si="39"/>
        <v>0</v>
      </c>
      <c r="N60" s="24" t="str">
        <f t="shared" si="4"/>
        <v/>
      </c>
      <c r="O60" s="24" t="str">
        <f t="shared" si="4"/>
        <v/>
      </c>
    </row>
    <row r="61" spans="1:15" x14ac:dyDescent="0.2">
      <c r="A61" s="34"/>
      <c r="B61" s="35" t="s">
        <v>77</v>
      </c>
      <c r="C61" s="35"/>
      <c r="D61" s="23"/>
      <c r="E61" s="23"/>
      <c r="F61" s="24">
        <f t="shared" si="36"/>
        <v>0</v>
      </c>
      <c r="G61" s="23"/>
      <c r="H61" s="23"/>
      <c r="I61" s="24">
        <f t="shared" si="37"/>
        <v>0</v>
      </c>
      <c r="J61" s="24">
        <f t="shared" si="38"/>
        <v>0</v>
      </c>
      <c r="K61" s="23"/>
      <c r="L61" s="23"/>
      <c r="M61" s="24">
        <f t="shared" si="39"/>
        <v>0</v>
      </c>
      <c r="N61" s="24" t="str">
        <f t="shared" si="4"/>
        <v/>
      </c>
      <c r="O61" s="24" t="str">
        <f t="shared" si="4"/>
        <v/>
      </c>
    </row>
    <row r="62" spans="1:15" x14ac:dyDescent="0.2">
      <c r="A62" s="34"/>
      <c r="B62" s="35" t="s">
        <v>78</v>
      </c>
      <c r="C62" s="35"/>
      <c r="D62" s="23"/>
      <c r="E62" s="23"/>
      <c r="F62" s="24">
        <f t="shared" si="36"/>
        <v>0</v>
      </c>
      <c r="G62" s="23"/>
      <c r="H62" s="23"/>
      <c r="I62" s="24">
        <f t="shared" si="37"/>
        <v>0</v>
      </c>
      <c r="J62" s="24">
        <f t="shared" si="38"/>
        <v>0</v>
      </c>
      <c r="K62" s="23"/>
      <c r="L62" s="23"/>
      <c r="M62" s="24">
        <f t="shared" si="39"/>
        <v>0</v>
      </c>
      <c r="N62" s="24" t="str">
        <f t="shared" si="4"/>
        <v/>
      </c>
      <c r="O62" s="24" t="str">
        <f t="shared" si="4"/>
        <v/>
      </c>
    </row>
    <row r="63" spans="1:15" x14ac:dyDescent="0.2">
      <c r="A63" s="34"/>
      <c r="B63" s="35" t="s">
        <v>79</v>
      </c>
      <c r="C63" s="35"/>
      <c r="D63" s="23"/>
      <c r="E63" s="23"/>
      <c r="F63" s="24">
        <f t="shared" si="36"/>
        <v>0</v>
      </c>
      <c r="G63" s="23"/>
      <c r="H63" s="23"/>
      <c r="I63" s="24">
        <f t="shared" si="37"/>
        <v>0</v>
      </c>
      <c r="J63" s="24">
        <f t="shared" si="38"/>
        <v>0</v>
      </c>
      <c r="K63" s="23"/>
      <c r="L63" s="23"/>
      <c r="M63" s="24">
        <f t="shared" si="39"/>
        <v>0</v>
      </c>
      <c r="N63" s="24" t="str">
        <f t="shared" si="4"/>
        <v/>
      </c>
      <c r="O63" s="24" t="str">
        <f t="shared" si="4"/>
        <v/>
      </c>
    </row>
    <row r="64" spans="1:15" x14ac:dyDescent="0.2">
      <c r="A64" s="34"/>
      <c r="B64" s="35" t="s">
        <v>80</v>
      </c>
      <c r="C64" s="35"/>
      <c r="D64" s="23"/>
      <c r="E64" s="23"/>
      <c r="F64" s="24">
        <f t="shared" si="36"/>
        <v>0</v>
      </c>
      <c r="G64" s="23"/>
      <c r="H64" s="23"/>
      <c r="I64" s="24">
        <f t="shared" si="37"/>
        <v>0</v>
      </c>
      <c r="J64" s="24">
        <f t="shared" si="38"/>
        <v>0</v>
      </c>
      <c r="K64" s="23"/>
      <c r="L64" s="23"/>
      <c r="M64" s="24">
        <f t="shared" si="39"/>
        <v>0</v>
      </c>
      <c r="N64" s="24" t="str">
        <f t="shared" si="4"/>
        <v/>
      </c>
      <c r="O64" s="24" t="str">
        <f t="shared" si="4"/>
        <v/>
      </c>
    </row>
    <row r="65" spans="1:15" x14ac:dyDescent="0.2">
      <c r="A65" s="34"/>
      <c r="B65" s="35" t="s">
        <v>81</v>
      </c>
      <c r="C65" s="35"/>
      <c r="D65" s="23"/>
      <c r="E65" s="23"/>
      <c r="F65" s="24">
        <f t="shared" si="36"/>
        <v>0</v>
      </c>
      <c r="G65" s="23"/>
      <c r="H65" s="23"/>
      <c r="I65" s="24">
        <f t="shared" si="37"/>
        <v>0</v>
      </c>
      <c r="J65" s="24">
        <f t="shared" si="38"/>
        <v>0</v>
      </c>
      <c r="K65" s="23"/>
      <c r="L65" s="23"/>
      <c r="M65" s="24">
        <f t="shared" si="39"/>
        <v>0</v>
      </c>
      <c r="N65" s="24" t="str">
        <f t="shared" si="4"/>
        <v/>
      </c>
      <c r="O65" s="24" t="str">
        <f t="shared" si="4"/>
        <v/>
      </c>
    </row>
    <row r="66" spans="1:15" x14ac:dyDescent="0.2">
      <c r="A66" s="34"/>
      <c r="B66" s="35" t="s">
        <v>82</v>
      </c>
      <c r="C66" s="35"/>
      <c r="D66" s="23"/>
      <c r="E66" s="23"/>
      <c r="F66" s="24">
        <f t="shared" si="36"/>
        <v>0</v>
      </c>
      <c r="G66" s="23"/>
      <c r="H66" s="23"/>
      <c r="I66" s="24">
        <f t="shared" si="37"/>
        <v>0</v>
      </c>
      <c r="J66" s="24">
        <f t="shared" si="38"/>
        <v>0</v>
      </c>
      <c r="K66" s="23"/>
      <c r="L66" s="23"/>
      <c r="M66" s="24">
        <f t="shared" si="39"/>
        <v>0</v>
      </c>
      <c r="N66" s="24" t="str">
        <f t="shared" si="4"/>
        <v/>
      </c>
      <c r="O66" s="24" t="str">
        <f t="shared" si="4"/>
        <v/>
      </c>
    </row>
    <row r="67" spans="1:15" x14ac:dyDescent="0.2">
      <c r="A67" s="34"/>
      <c r="B67" s="35" t="s">
        <v>83</v>
      </c>
      <c r="C67" s="35"/>
      <c r="D67" s="23"/>
      <c r="E67" s="23"/>
      <c r="F67" s="24">
        <f t="shared" si="36"/>
        <v>0</v>
      </c>
      <c r="G67" s="23"/>
      <c r="H67" s="23"/>
      <c r="I67" s="24">
        <f t="shared" si="37"/>
        <v>0</v>
      </c>
      <c r="J67" s="24">
        <f t="shared" si="38"/>
        <v>0</v>
      </c>
      <c r="K67" s="23"/>
      <c r="L67" s="23"/>
      <c r="M67" s="24">
        <f t="shared" si="39"/>
        <v>0</v>
      </c>
      <c r="N67" s="24" t="str">
        <f t="shared" si="4"/>
        <v/>
      </c>
      <c r="O67" s="24" t="str">
        <f t="shared" si="4"/>
        <v/>
      </c>
    </row>
    <row r="68" spans="1:15" x14ac:dyDescent="0.2">
      <c r="A68" s="34"/>
      <c r="B68" s="36" t="s">
        <v>84</v>
      </c>
      <c r="C68" s="36"/>
      <c r="D68" s="26">
        <f>SUM(D59:D67)</f>
        <v>0</v>
      </c>
      <c r="E68" s="26">
        <f t="shared" ref="E68:M68" si="40">SUM(E59:E67)</f>
        <v>0</v>
      </c>
      <c r="F68" s="26">
        <f t="shared" si="40"/>
        <v>0</v>
      </c>
      <c r="G68" s="26">
        <f t="shared" si="40"/>
        <v>0</v>
      </c>
      <c r="H68" s="26">
        <f t="shared" si="40"/>
        <v>0</v>
      </c>
      <c r="I68" s="26">
        <f t="shared" si="40"/>
        <v>0</v>
      </c>
      <c r="J68" s="26">
        <f t="shared" si="40"/>
        <v>0</v>
      </c>
      <c r="K68" s="26">
        <f t="shared" si="40"/>
        <v>0</v>
      </c>
      <c r="L68" s="26">
        <f t="shared" si="40"/>
        <v>0</v>
      </c>
      <c r="M68" s="26">
        <f t="shared" si="40"/>
        <v>0</v>
      </c>
      <c r="N68" s="25" t="str">
        <f t="shared" si="4"/>
        <v/>
      </c>
      <c r="O68" s="25" t="str">
        <f t="shared" si="4"/>
        <v/>
      </c>
    </row>
    <row r="69" spans="1:15" x14ac:dyDescent="0.2">
      <c r="A69" s="46" t="s">
        <v>85</v>
      </c>
      <c r="B69" s="46" t="s">
        <v>86</v>
      </c>
      <c r="C69" s="30" t="s">
        <v>87</v>
      </c>
      <c r="D69" s="28"/>
      <c r="E69" s="28"/>
      <c r="F69" s="24">
        <f t="shared" ref="F69:F73" si="41">D69+E69</f>
        <v>0</v>
      </c>
      <c r="G69" s="2"/>
      <c r="H69" s="2"/>
      <c r="I69" s="24">
        <f t="shared" ref="I69:I73" si="42">G69+H69</f>
        <v>0</v>
      </c>
      <c r="J69" s="24">
        <f t="shared" ref="J69:J73" si="43">I69+F69</f>
        <v>0</v>
      </c>
      <c r="K69" s="1"/>
      <c r="L69" s="2"/>
      <c r="M69" s="24">
        <f t="shared" ref="M69:M73" si="44">K69+L69</f>
        <v>0</v>
      </c>
      <c r="N69" s="24" t="str">
        <f t="shared" ref="N69:O91" si="45">IF(G69&gt;0,ROUND(K69/G69*1000,2),"")</f>
        <v/>
      </c>
      <c r="O69" s="24" t="str">
        <f t="shared" si="45"/>
        <v/>
      </c>
    </row>
    <row r="70" spans="1:15" x14ac:dyDescent="0.2">
      <c r="A70" s="47"/>
      <c r="B70" s="47"/>
      <c r="C70" s="30" t="s">
        <v>88</v>
      </c>
      <c r="D70" s="28"/>
      <c r="E70" s="28"/>
      <c r="F70" s="24">
        <f t="shared" si="41"/>
        <v>0</v>
      </c>
      <c r="G70" s="2"/>
      <c r="H70" s="2"/>
      <c r="I70" s="24">
        <f t="shared" si="42"/>
        <v>0</v>
      </c>
      <c r="J70" s="24">
        <f t="shared" si="43"/>
        <v>0</v>
      </c>
      <c r="K70" s="1"/>
      <c r="L70" s="2"/>
      <c r="M70" s="24">
        <f t="shared" si="44"/>
        <v>0</v>
      </c>
      <c r="N70" s="24" t="str">
        <f t="shared" si="45"/>
        <v/>
      </c>
      <c r="O70" s="24" t="str">
        <f t="shared" si="45"/>
        <v/>
      </c>
    </row>
    <row r="71" spans="1:15" x14ac:dyDescent="0.2">
      <c r="A71" s="47"/>
      <c r="B71" s="47"/>
      <c r="C71" s="30" t="s">
        <v>89</v>
      </c>
      <c r="D71" s="28"/>
      <c r="E71" s="28"/>
      <c r="F71" s="24">
        <f t="shared" si="41"/>
        <v>0</v>
      </c>
      <c r="G71" s="2"/>
      <c r="H71" s="2"/>
      <c r="I71" s="24">
        <f t="shared" si="42"/>
        <v>0</v>
      </c>
      <c r="J71" s="24">
        <f t="shared" si="43"/>
        <v>0</v>
      </c>
      <c r="K71" s="1"/>
      <c r="L71" s="2"/>
      <c r="M71" s="24">
        <f t="shared" si="44"/>
        <v>0</v>
      </c>
      <c r="N71" s="24" t="str">
        <f t="shared" si="45"/>
        <v/>
      </c>
      <c r="O71" s="24" t="str">
        <f t="shared" si="45"/>
        <v/>
      </c>
    </row>
    <row r="72" spans="1:15" x14ac:dyDescent="0.2">
      <c r="A72" s="47"/>
      <c r="B72" s="47"/>
      <c r="C72" s="30" t="s">
        <v>90</v>
      </c>
      <c r="D72" s="28"/>
      <c r="E72" s="28"/>
      <c r="F72" s="24">
        <f t="shared" si="41"/>
        <v>0</v>
      </c>
      <c r="G72" s="2"/>
      <c r="H72" s="2"/>
      <c r="I72" s="24">
        <f t="shared" si="42"/>
        <v>0</v>
      </c>
      <c r="J72" s="24">
        <f t="shared" si="43"/>
        <v>0</v>
      </c>
      <c r="K72" s="1"/>
      <c r="L72" s="2"/>
      <c r="M72" s="24">
        <f t="shared" si="44"/>
        <v>0</v>
      </c>
      <c r="N72" s="24" t="str">
        <f t="shared" si="45"/>
        <v/>
      </c>
      <c r="O72" s="24" t="str">
        <f t="shared" si="45"/>
        <v/>
      </c>
    </row>
    <row r="73" spans="1:15" x14ac:dyDescent="0.2">
      <c r="A73" s="47"/>
      <c r="B73" s="47"/>
      <c r="C73" s="30" t="s">
        <v>91</v>
      </c>
      <c r="D73" s="28"/>
      <c r="E73" s="28"/>
      <c r="F73" s="24">
        <f t="shared" si="41"/>
        <v>0</v>
      </c>
      <c r="G73" s="2"/>
      <c r="H73" s="2"/>
      <c r="I73" s="24">
        <f t="shared" si="42"/>
        <v>0</v>
      </c>
      <c r="J73" s="24">
        <f t="shared" si="43"/>
        <v>0</v>
      </c>
      <c r="K73" s="1"/>
      <c r="L73" s="2"/>
      <c r="M73" s="24">
        <f t="shared" si="44"/>
        <v>0</v>
      </c>
      <c r="N73" s="24" t="str">
        <f t="shared" si="45"/>
        <v/>
      </c>
      <c r="O73" s="24" t="str">
        <f t="shared" si="45"/>
        <v/>
      </c>
    </row>
    <row r="74" spans="1:15" ht="15.75" x14ac:dyDescent="0.2">
      <c r="A74" s="47"/>
      <c r="B74" s="48"/>
      <c r="C74" s="27" t="s">
        <v>92</v>
      </c>
      <c r="D74" s="29">
        <f>SUM(D69:D73)</f>
        <v>0</v>
      </c>
      <c r="E74" s="29">
        <f t="shared" ref="E74:M74" si="46">SUM(E69:E73)</f>
        <v>0</v>
      </c>
      <c r="F74" s="29">
        <f t="shared" si="46"/>
        <v>0</v>
      </c>
      <c r="G74" s="29">
        <f t="shared" si="46"/>
        <v>0</v>
      </c>
      <c r="H74" s="29">
        <f t="shared" si="46"/>
        <v>0</v>
      </c>
      <c r="I74" s="29">
        <f t="shared" si="46"/>
        <v>0</v>
      </c>
      <c r="J74" s="29">
        <f t="shared" si="46"/>
        <v>0</v>
      </c>
      <c r="K74" s="29">
        <f t="shared" si="46"/>
        <v>0</v>
      </c>
      <c r="L74" s="29">
        <f t="shared" si="46"/>
        <v>0</v>
      </c>
      <c r="M74" s="29">
        <f t="shared" si="46"/>
        <v>0</v>
      </c>
      <c r="N74" s="25" t="str">
        <f t="shared" si="45"/>
        <v/>
      </c>
      <c r="O74" s="25" t="str">
        <f t="shared" si="45"/>
        <v/>
      </c>
    </row>
    <row r="75" spans="1:15" x14ac:dyDescent="0.2">
      <c r="A75" s="47"/>
      <c r="B75" s="46" t="s">
        <v>93</v>
      </c>
      <c r="C75" s="30" t="s">
        <v>94</v>
      </c>
      <c r="D75" s="28"/>
      <c r="E75" s="28"/>
      <c r="F75" s="24">
        <f t="shared" ref="F75:F77" si="47">D75+E75</f>
        <v>0</v>
      </c>
      <c r="G75" s="3"/>
      <c r="H75" s="3"/>
      <c r="I75" s="24">
        <f t="shared" ref="I75:I77" si="48">G75+H75</f>
        <v>0</v>
      </c>
      <c r="J75" s="24">
        <f t="shared" ref="J75:J77" si="49">I75+F75</f>
        <v>0</v>
      </c>
      <c r="K75" s="3"/>
      <c r="L75" s="3"/>
      <c r="M75" s="24">
        <f t="shared" ref="M75:M77" si="50">K75+L75</f>
        <v>0</v>
      </c>
      <c r="N75" s="24" t="str">
        <f t="shared" si="45"/>
        <v/>
      </c>
      <c r="O75" s="24" t="str">
        <f t="shared" si="45"/>
        <v/>
      </c>
    </row>
    <row r="76" spans="1:15" x14ac:dyDescent="0.2">
      <c r="A76" s="47"/>
      <c r="B76" s="47"/>
      <c r="C76" s="30" t="s">
        <v>95</v>
      </c>
      <c r="D76" s="28"/>
      <c r="E76" s="28"/>
      <c r="F76" s="24">
        <f t="shared" si="47"/>
        <v>0</v>
      </c>
      <c r="G76" s="3"/>
      <c r="H76" s="3"/>
      <c r="I76" s="24">
        <f t="shared" si="48"/>
        <v>0</v>
      </c>
      <c r="J76" s="24">
        <f t="shared" si="49"/>
        <v>0</v>
      </c>
      <c r="K76" s="3"/>
      <c r="L76" s="3"/>
      <c r="M76" s="24">
        <f t="shared" si="50"/>
        <v>0</v>
      </c>
      <c r="N76" s="24" t="str">
        <f t="shared" si="45"/>
        <v/>
      </c>
      <c r="O76" s="24" t="str">
        <f t="shared" si="45"/>
        <v/>
      </c>
    </row>
    <row r="77" spans="1:15" x14ac:dyDescent="0.2">
      <c r="A77" s="47"/>
      <c r="B77" s="47"/>
      <c r="C77" s="30" t="s">
        <v>96</v>
      </c>
      <c r="D77" s="28"/>
      <c r="E77" s="28"/>
      <c r="F77" s="24">
        <f t="shared" si="47"/>
        <v>0</v>
      </c>
      <c r="G77" s="3"/>
      <c r="H77" s="3"/>
      <c r="I77" s="24">
        <f t="shared" si="48"/>
        <v>0</v>
      </c>
      <c r="J77" s="24">
        <f t="shared" si="49"/>
        <v>0</v>
      </c>
      <c r="K77" s="3"/>
      <c r="L77" s="3"/>
      <c r="M77" s="24">
        <f t="shared" si="50"/>
        <v>0</v>
      </c>
      <c r="N77" s="24" t="str">
        <f t="shared" si="45"/>
        <v/>
      </c>
      <c r="O77" s="24" t="str">
        <f t="shared" si="45"/>
        <v/>
      </c>
    </row>
    <row r="78" spans="1:15" ht="15.75" x14ac:dyDescent="0.2">
      <c r="A78" s="47"/>
      <c r="B78" s="48"/>
      <c r="C78" s="27" t="s">
        <v>97</v>
      </c>
      <c r="D78" s="29">
        <f>SUM(D75:D77)</f>
        <v>0</v>
      </c>
      <c r="E78" s="29">
        <f t="shared" ref="E78:M78" si="51">SUM(E75:E77)</f>
        <v>0</v>
      </c>
      <c r="F78" s="29">
        <f t="shared" si="51"/>
        <v>0</v>
      </c>
      <c r="G78" s="29">
        <f t="shared" si="51"/>
        <v>0</v>
      </c>
      <c r="H78" s="29">
        <f t="shared" si="51"/>
        <v>0</v>
      </c>
      <c r="I78" s="29">
        <f t="shared" si="51"/>
        <v>0</v>
      </c>
      <c r="J78" s="29">
        <f t="shared" si="51"/>
        <v>0</v>
      </c>
      <c r="K78" s="29">
        <f t="shared" si="51"/>
        <v>0</v>
      </c>
      <c r="L78" s="29">
        <f t="shared" si="51"/>
        <v>0</v>
      </c>
      <c r="M78" s="29">
        <f t="shared" si="51"/>
        <v>0</v>
      </c>
      <c r="N78" s="25" t="str">
        <f t="shared" si="45"/>
        <v/>
      </c>
      <c r="O78" s="25" t="str">
        <f t="shared" si="45"/>
        <v/>
      </c>
    </row>
    <row r="79" spans="1:15" ht="15.75" x14ac:dyDescent="0.2">
      <c r="A79" s="48"/>
      <c r="B79" s="38" t="s">
        <v>98</v>
      </c>
      <c r="C79" s="38"/>
      <c r="D79" s="29">
        <f>D74+D78</f>
        <v>0</v>
      </c>
      <c r="E79" s="29">
        <f t="shared" ref="E79:M79" si="52">E74+E78</f>
        <v>0</v>
      </c>
      <c r="F79" s="29">
        <f t="shared" si="52"/>
        <v>0</v>
      </c>
      <c r="G79" s="29">
        <f t="shared" si="52"/>
        <v>0</v>
      </c>
      <c r="H79" s="29">
        <f t="shared" si="52"/>
        <v>0</v>
      </c>
      <c r="I79" s="29">
        <f t="shared" si="52"/>
        <v>0</v>
      </c>
      <c r="J79" s="29">
        <f t="shared" si="52"/>
        <v>0</v>
      </c>
      <c r="K79" s="29">
        <f t="shared" si="52"/>
        <v>0</v>
      </c>
      <c r="L79" s="29">
        <f t="shared" si="52"/>
        <v>0</v>
      </c>
      <c r="M79" s="29">
        <f t="shared" si="52"/>
        <v>0</v>
      </c>
      <c r="N79" s="25" t="str">
        <f t="shared" si="45"/>
        <v/>
      </c>
      <c r="O79" s="25" t="str">
        <f t="shared" si="45"/>
        <v/>
      </c>
    </row>
    <row r="80" spans="1:15" x14ac:dyDescent="0.2">
      <c r="A80" s="34" t="s">
        <v>99</v>
      </c>
      <c r="B80" s="35" t="s">
        <v>100</v>
      </c>
      <c r="C80" s="35"/>
      <c r="D80" s="23"/>
      <c r="E80" s="23"/>
      <c r="F80" s="24">
        <f t="shared" ref="F80:F89" si="53">D80+E80</f>
        <v>0</v>
      </c>
      <c r="G80" s="23"/>
      <c r="H80" s="23"/>
      <c r="I80" s="24">
        <f t="shared" ref="I80:I89" si="54">G80+H80</f>
        <v>0</v>
      </c>
      <c r="J80" s="24">
        <f t="shared" ref="J80:J89" si="55">I80+F80</f>
        <v>0</v>
      </c>
      <c r="K80" s="23"/>
      <c r="L80" s="23"/>
      <c r="M80" s="24">
        <f t="shared" ref="M80:M89" si="56">K80+L80</f>
        <v>0</v>
      </c>
      <c r="N80" s="24" t="str">
        <f t="shared" si="45"/>
        <v/>
      </c>
      <c r="O80" s="24" t="str">
        <f t="shared" si="45"/>
        <v/>
      </c>
    </row>
    <row r="81" spans="1:15" x14ac:dyDescent="0.2">
      <c r="A81" s="34"/>
      <c r="B81" s="35" t="s">
        <v>101</v>
      </c>
      <c r="C81" s="35"/>
      <c r="D81" s="23"/>
      <c r="E81" s="23"/>
      <c r="F81" s="24">
        <f t="shared" si="53"/>
        <v>0</v>
      </c>
      <c r="G81" s="23"/>
      <c r="H81" s="23"/>
      <c r="I81" s="24">
        <f t="shared" si="54"/>
        <v>0</v>
      </c>
      <c r="J81" s="24">
        <f t="shared" si="55"/>
        <v>0</v>
      </c>
      <c r="K81" s="23"/>
      <c r="L81" s="23"/>
      <c r="M81" s="24">
        <f t="shared" si="56"/>
        <v>0</v>
      </c>
      <c r="N81" s="24" t="str">
        <f t="shared" si="45"/>
        <v/>
      </c>
      <c r="O81" s="24" t="str">
        <f t="shared" si="45"/>
        <v/>
      </c>
    </row>
    <row r="82" spans="1:15" x14ac:dyDescent="0.2">
      <c r="A82" s="34"/>
      <c r="B82" s="35" t="s">
        <v>102</v>
      </c>
      <c r="C82" s="35"/>
      <c r="D82" s="23"/>
      <c r="E82" s="23"/>
      <c r="F82" s="24">
        <f t="shared" si="53"/>
        <v>0</v>
      </c>
      <c r="G82" s="23"/>
      <c r="H82" s="23"/>
      <c r="I82" s="24">
        <f t="shared" si="54"/>
        <v>0</v>
      </c>
      <c r="J82" s="24">
        <f t="shared" si="55"/>
        <v>0</v>
      </c>
      <c r="K82" s="33"/>
      <c r="L82" s="33"/>
      <c r="M82" s="24">
        <f t="shared" si="56"/>
        <v>0</v>
      </c>
      <c r="N82" s="24" t="str">
        <f t="shared" si="45"/>
        <v/>
      </c>
      <c r="O82" s="24" t="str">
        <f t="shared" si="45"/>
        <v/>
      </c>
    </row>
    <row r="83" spans="1:15" x14ac:dyDescent="0.2">
      <c r="A83" s="34"/>
      <c r="B83" s="35" t="s">
        <v>103</v>
      </c>
      <c r="C83" s="35"/>
      <c r="D83" s="23">
        <v>0</v>
      </c>
      <c r="E83" s="23">
        <v>0</v>
      </c>
      <c r="F83" s="24">
        <f t="shared" si="53"/>
        <v>0</v>
      </c>
      <c r="G83" s="23">
        <v>2</v>
      </c>
      <c r="H83" s="23">
        <v>0</v>
      </c>
      <c r="I83" s="24">
        <f t="shared" si="54"/>
        <v>2</v>
      </c>
      <c r="J83" s="24">
        <f t="shared" si="55"/>
        <v>2</v>
      </c>
      <c r="K83" s="23">
        <v>14</v>
      </c>
      <c r="L83" s="23">
        <v>0</v>
      </c>
      <c r="M83" s="24">
        <f t="shared" si="56"/>
        <v>14</v>
      </c>
      <c r="N83" s="24">
        <f t="shared" si="45"/>
        <v>7000</v>
      </c>
      <c r="O83" s="24" t="str">
        <f t="shared" si="45"/>
        <v/>
      </c>
    </row>
    <row r="84" spans="1:15" x14ac:dyDescent="0.2">
      <c r="A84" s="34"/>
      <c r="B84" s="35" t="s">
        <v>104</v>
      </c>
      <c r="C84" s="35"/>
      <c r="D84" s="23">
        <v>50</v>
      </c>
      <c r="E84" s="23">
        <v>0</v>
      </c>
      <c r="F84" s="24">
        <f t="shared" si="53"/>
        <v>50</v>
      </c>
      <c r="G84" s="23">
        <v>180</v>
      </c>
      <c r="H84" s="23">
        <v>0</v>
      </c>
      <c r="I84" s="24">
        <f t="shared" si="54"/>
        <v>180</v>
      </c>
      <c r="J84" s="24">
        <f t="shared" si="55"/>
        <v>230</v>
      </c>
      <c r="K84" s="23"/>
      <c r="L84" s="23"/>
      <c r="M84" s="24">
        <f t="shared" si="56"/>
        <v>0</v>
      </c>
      <c r="N84" s="24">
        <f t="shared" si="45"/>
        <v>0</v>
      </c>
      <c r="O84" s="24" t="str">
        <f t="shared" si="45"/>
        <v/>
      </c>
    </row>
    <row r="85" spans="1:15" x14ac:dyDescent="0.2">
      <c r="A85" s="34"/>
      <c r="B85" s="35" t="s">
        <v>105</v>
      </c>
      <c r="C85" s="35"/>
      <c r="D85" s="23"/>
      <c r="E85" s="23"/>
      <c r="F85" s="24">
        <f t="shared" si="53"/>
        <v>0</v>
      </c>
      <c r="G85" s="23"/>
      <c r="H85" s="23"/>
      <c r="I85" s="24">
        <f t="shared" si="54"/>
        <v>0</v>
      </c>
      <c r="J85" s="24">
        <f t="shared" si="55"/>
        <v>0</v>
      </c>
      <c r="K85" s="23"/>
      <c r="L85" s="23"/>
      <c r="M85" s="24">
        <f t="shared" si="56"/>
        <v>0</v>
      </c>
      <c r="N85" s="24" t="str">
        <f t="shared" si="45"/>
        <v/>
      </c>
      <c r="O85" s="24" t="str">
        <f t="shared" si="45"/>
        <v/>
      </c>
    </row>
    <row r="86" spans="1:15" x14ac:dyDescent="0.2">
      <c r="A86" s="34"/>
      <c r="B86" s="35" t="s">
        <v>106</v>
      </c>
      <c r="C86" s="35"/>
      <c r="D86" s="23"/>
      <c r="E86" s="23"/>
      <c r="F86" s="24">
        <f t="shared" si="53"/>
        <v>0</v>
      </c>
      <c r="G86" s="23"/>
      <c r="H86" s="23"/>
      <c r="I86" s="24">
        <f t="shared" si="54"/>
        <v>0</v>
      </c>
      <c r="J86" s="24">
        <f t="shared" si="55"/>
        <v>0</v>
      </c>
      <c r="K86" s="23"/>
      <c r="L86" s="23"/>
      <c r="M86" s="24">
        <f t="shared" si="56"/>
        <v>0</v>
      </c>
      <c r="N86" s="24" t="str">
        <f t="shared" si="45"/>
        <v/>
      </c>
      <c r="O86" s="24" t="str">
        <f t="shared" si="45"/>
        <v/>
      </c>
    </row>
    <row r="87" spans="1:15" x14ac:dyDescent="0.2">
      <c r="A87" s="34"/>
      <c r="B87" s="35" t="s">
        <v>107</v>
      </c>
      <c r="C87" s="35"/>
      <c r="D87" s="23"/>
      <c r="E87" s="23"/>
      <c r="F87" s="24">
        <f t="shared" si="53"/>
        <v>0</v>
      </c>
      <c r="G87" s="23">
        <v>1</v>
      </c>
      <c r="H87" s="23">
        <v>0</v>
      </c>
      <c r="I87" s="24">
        <f t="shared" si="54"/>
        <v>1</v>
      </c>
      <c r="J87" s="24">
        <f t="shared" si="55"/>
        <v>1</v>
      </c>
      <c r="K87" s="23">
        <v>6</v>
      </c>
      <c r="L87" s="23">
        <v>0</v>
      </c>
      <c r="M87" s="24">
        <f t="shared" si="56"/>
        <v>6</v>
      </c>
      <c r="N87" s="24">
        <f t="shared" si="45"/>
        <v>6000</v>
      </c>
      <c r="O87" s="24" t="str">
        <f t="shared" si="45"/>
        <v/>
      </c>
    </row>
    <row r="88" spans="1:15" x14ac:dyDescent="0.2">
      <c r="A88" s="34"/>
      <c r="B88" s="35" t="s">
        <v>108</v>
      </c>
      <c r="C88" s="35"/>
      <c r="D88" s="23"/>
      <c r="E88" s="23"/>
      <c r="F88" s="24">
        <f t="shared" si="53"/>
        <v>0</v>
      </c>
      <c r="G88" s="23"/>
      <c r="H88" s="23"/>
      <c r="I88" s="24">
        <f t="shared" si="54"/>
        <v>0</v>
      </c>
      <c r="J88" s="24">
        <f t="shared" si="55"/>
        <v>0</v>
      </c>
      <c r="K88" s="23"/>
      <c r="L88" s="23"/>
      <c r="M88" s="24">
        <f t="shared" si="56"/>
        <v>0</v>
      </c>
      <c r="N88" s="24" t="str">
        <f t="shared" si="45"/>
        <v/>
      </c>
      <c r="O88" s="24" t="str">
        <f t="shared" si="45"/>
        <v/>
      </c>
    </row>
    <row r="89" spans="1:15" x14ac:dyDescent="0.2">
      <c r="A89" s="34"/>
      <c r="B89" s="35" t="s">
        <v>109</v>
      </c>
      <c r="C89" s="35"/>
      <c r="D89" s="23"/>
      <c r="E89" s="23"/>
      <c r="F89" s="24">
        <f t="shared" si="53"/>
        <v>0</v>
      </c>
      <c r="G89" s="23"/>
      <c r="H89" s="23"/>
      <c r="I89" s="24">
        <f t="shared" si="54"/>
        <v>0</v>
      </c>
      <c r="J89" s="24">
        <f t="shared" si="55"/>
        <v>0</v>
      </c>
      <c r="K89" s="23"/>
      <c r="L89" s="23"/>
      <c r="M89" s="24">
        <f t="shared" si="56"/>
        <v>0</v>
      </c>
      <c r="N89" s="24" t="str">
        <f t="shared" si="45"/>
        <v/>
      </c>
      <c r="O89" s="24" t="str">
        <f t="shared" si="45"/>
        <v/>
      </c>
    </row>
    <row r="90" spans="1:15" x14ac:dyDescent="0.2">
      <c r="A90" s="34"/>
      <c r="B90" s="36" t="s">
        <v>110</v>
      </c>
      <c r="C90" s="36"/>
      <c r="D90" s="26">
        <f>SUM(D80:D89)</f>
        <v>50</v>
      </c>
      <c r="E90" s="26">
        <f t="shared" ref="E90:M90" si="57">SUM(E80:E89)</f>
        <v>0</v>
      </c>
      <c r="F90" s="26">
        <f t="shared" si="57"/>
        <v>50</v>
      </c>
      <c r="G90" s="26">
        <f t="shared" si="57"/>
        <v>183</v>
      </c>
      <c r="H90" s="26">
        <f t="shared" si="57"/>
        <v>0</v>
      </c>
      <c r="I90" s="26">
        <f t="shared" si="57"/>
        <v>183</v>
      </c>
      <c r="J90" s="26">
        <f t="shared" si="57"/>
        <v>233</v>
      </c>
      <c r="K90" s="26">
        <f t="shared" si="57"/>
        <v>20</v>
      </c>
      <c r="L90" s="26">
        <f t="shared" si="57"/>
        <v>0</v>
      </c>
      <c r="M90" s="26">
        <f t="shared" si="57"/>
        <v>20</v>
      </c>
      <c r="N90" s="25">
        <f t="shared" si="45"/>
        <v>109.29</v>
      </c>
      <c r="O90" s="25" t="str">
        <f t="shared" si="45"/>
        <v/>
      </c>
    </row>
    <row r="91" spans="1:15" ht="21" x14ac:dyDescent="0.2">
      <c r="A91" s="49" t="s">
        <v>111</v>
      </c>
      <c r="B91" s="49"/>
      <c r="C91" s="49"/>
      <c r="D91" s="21">
        <f>D8+D19+D25+D33+D41+D58+D68+D79+D90</f>
        <v>303</v>
      </c>
      <c r="E91" s="21">
        <f t="shared" ref="E91:M91" si="58">E8+E19+E25+E33+E41+E58+E68+E79+E90</f>
        <v>77</v>
      </c>
      <c r="F91" s="21">
        <f t="shared" si="58"/>
        <v>380</v>
      </c>
      <c r="G91" s="21">
        <f t="shared" si="58"/>
        <v>668</v>
      </c>
      <c r="H91" s="21">
        <f t="shared" si="58"/>
        <v>29</v>
      </c>
      <c r="I91" s="21">
        <f t="shared" si="58"/>
        <v>697</v>
      </c>
      <c r="J91" s="21">
        <f t="shared" si="58"/>
        <v>1077</v>
      </c>
      <c r="K91" s="21">
        <f t="shared" si="58"/>
        <v>3941</v>
      </c>
      <c r="L91" s="21">
        <f t="shared" si="58"/>
        <v>77</v>
      </c>
      <c r="M91" s="21">
        <f t="shared" si="58"/>
        <v>4018</v>
      </c>
      <c r="N91" s="21">
        <f t="shared" si="45"/>
        <v>5899.7</v>
      </c>
      <c r="O91" s="21">
        <f t="shared" si="45"/>
        <v>2655.17</v>
      </c>
    </row>
  </sheetData>
  <sheetProtection password="DCCE" sheet="1" objects="1" scenarios="1" formatCells="0" formatColumns="0" formatRows="0" autoFilter="0"/>
  <autoFilter ref="A3:O91" xr:uid="{00000000-0009-0000-0000-000008000000}">
    <filterColumn colId="0" showButton="0"/>
    <filterColumn colId="1" showButton="0"/>
  </autoFilter>
  <mergeCells count="91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67:C67"/>
    <mergeCell ref="B68:C68"/>
    <mergeCell ref="A69:A79"/>
    <mergeCell ref="B69:B74"/>
    <mergeCell ref="B75:B78"/>
    <mergeCell ref="B79:C79"/>
    <mergeCell ref="B89:C89"/>
    <mergeCell ref="B90:C90"/>
    <mergeCell ref="A91:C91"/>
    <mergeCell ref="A80:A90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مرکز</vt:lpstr>
      <vt:lpstr>کردستان</vt:lpstr>
      <vt:lpstr>بانه</vt:lpstr>
      <vt:lpstr>بیجار</vt:lpstr>
      <vt:lpstr>سقز</vt:lpstr>
      <vt:lpstr>سنندج</vt:lpstr>
      <vt:lpstr>قروه</vt:lpstr>
      <vt:lpstr>مریوان</vt:lpstr>
      <vt:lpstr>ذیواندره</vt:lpstr>
      <vt:lpstr>کامیاران</vt:lpstr>
      <vt:lpstr>سروآباد</vt:lpstr>
      <vt:lpstr>دهگلان</vt:lpstr>
    </vt:vector>
  </TitlesOfParts>
  <Company>PARANDCO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f.hatami</dc:creator>
  <cp:lastModifiedBy>B</cp:lastModifiedBy>
  <dcterms:created xsi:type="dcterms:W3CDTF">2016-08-20T04:16:25Z</dcterms:created>
  <dcterms:modified xsi:type="dcterms:W3CDTF">2022-11-16T06:41:59Z</dcterms:modified>
</cp:coreProperties>
</file>